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195d32afe5986b09/Documents/FINANCE/Parish Council Finances 2023-24/"/>
    </mc:Choice>
  </mc:AlternateContent>
  <xr:revisionPtr revIDLastSave="120" documentId="8_{954D48FB-98DC-4F16-9957-CE0C476531E0}" xr6:coauthVersionLast="47" xr6:coauthVersionMax="47" xr10:uidLastSave="{43074AFC-692B-4A57-B0B2-3EBA46F66B05}"/>
  <bookViews>
    <workbookView xWindow="28680" yWindow="-120" windowWidth="29040" windowHeight="15720" xr2:uid="{00000000-000D-0000-FFFF-FFFF00000000}"/>
  </bookViews>
  <sheets>
    <sheet name="Grand Summary" sheetId="14" r:id="rId1"/>
    <sheet name="Savings Acc Receipts &amp; Payments" sheetId="3" r:id="rId2"/>
    <sheet name="Current account receipts" sheetId="1" r:id="rId3"/>
    <sheet name="Savings Acc bank rec" sheetId="11" r:id="rId4"/>
    <sheet name="Current account payments" sheetId="5" r:id="rId5"/>
    <sheet name="Current account summary" sheetId="12" r:id="rId6"/>
    <sheet name="Current Acc Bank Reconciliation" sheetId="13" r:id="rId7"/>
    <sheet name="Sheet1" sheetId="15" r:id="rId8"/>
  </sheets>
  <definedNames>
    <definedName name="_xlnm.Print_Area" localSheetId="6">'Current Acc Bank Reconciliation'!$A$1:$I$51</definedName>
    <definedName name="_xlnm.Print_Area" localSheetId="4">'Current account payments'!$A$1:$P$52</definedName>
    <definedName name="_xlnm.Print_Area" localSheetId="2">'Current account receipts'!$A$1:$J$43</definedName>
    <definedName name="_xlnm.Print_Area" localSheetId="5">'Current account summary'!$A$1:$I$50</definedName>
    <definedName name="_xlnm.Print_Area" localSheetId="0">'Grand Summary'!$A$1:$I$66</definedName>
    <definedName name="_xlnm.Print_Area" localSheetId="3">'Savings Acc bank rec'!$A$1:$I$50</definedName>
    <definedName name="_xlnm.Print_Area" localSheetId="1">'Savings Acc Receipts &amp; Payments'!$A$1:$I$35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4" l="1"/>
  <c r="H32" i="13"/>
  <c r="H16" i="13"/>
  <c r="L43" i="5"/>
  <c r="K43" i="5"/>
  <c r="J43" i="5"/>
  <c r="E43" i="5"/>
  <c r="M43" i="5" l="1"/>
  <c r="G27" i="14"/>
  <c r="J13" i="1" l="1"/>
  <c r="N43" i="5"/>
  <c r="H43" i="5"/>
  <c r="I43" i="5"/>
  <c r="G43" i="5"/>
  <c r="F43" i="5"/>
  <c r="I13" i="1" l="1"/>
  <c r="H13" i="1"/>
  <c r="G13" i="1"/>
  <c r="F13" i="1"/>
  <c r="D13" i="1"/>
  <c r="C13" i="1"/>
  <c r="E13" i="1"/>
  <c r="I19" i="3"/>
  <c r="F19" i="3"/>
  <c r="G17" i="14"/>
  <c r="I11" i="3"/>
  <c r="H12" i="3" l="1"/>
  <c r="G12" i="3"/>
  <c r="F12" i="3"/>
  <c r="E12" i="3"/>
  <c r="D12" i="3"/>
  <c r="H19" i="3" l="1"/>
  <c r="G19" i="3"/>
  <c r="E19" i="3"/>
  <c r="D19" i="3"/>
  <c r="H14" i="13" l="1"/>
  <c r="H11" i="11"/>
  <c r="I12" i="3"/>
  <c r="I22" i="3" l="1"/>
  <c r="H16" i="11"/>
  <c r="H18" i="11" s="1"/>
  <c r="H20" i="11" l="1"/>
  <c r="E1048557" i="1" l="1"/>
  <c r="G37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A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Overwrite with month end date each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</commentList>
</comments>
</file>

<file path=xl/sharedStrings.xml><?xml version="1.0" encoding="utf-8"?>
<sst xmlns="http://schemas.openxmlformats.org/spreadsheetml/2006/main" count="207" uniqueCount="141">
  <si>
    <t xml:space="preserve">VAT </t>
  </si>
  <si>
    <t>To Whom Paid</t>
  </si>
  <si>
    <t>Chq No.</t>
  </si>
  <si>
    <t>DATE</t>
  </si>
  <si>
    <t>REFERENCE</t>
  </si>
  <si>
    <t>RECEIVED FROM/ REFERENCE</t>
  </si>
  <si>
    <t>Opening balance</t>
  </si>
  <si>
    <t>Total receipts</t>
  </si>
  <si>
    <t>Total Payments</t>
  </si>
  <si>
    <t>£</t>
  </si>
  <si>
    <t>Precept</t>
  </si>
  <si>
    <t>Receipts</t>
  </si>
  <si>
    <t>Payments</t>
  </si>
  <si>
    <t>Difference</t>
  </si>
  <si>
    <t>Opening Balance</t>
  </si>
  <si>
    <t>Closing Balance</t>
  </si>
  <si>
    <t>Total Current Account Receipts</t>
  </si>
  <si>
    <t>PRECEPT
£</t>
  </si>
  <si>
    <t>GRANT
£</t>
  </si>
  <si>
    <t>BANK TRANSFERS
£</t>
  </si>
  <si>
    <t>BANK INTEREST
£</t>
  </si>
  <si>
    <t>OTHER
£</t>
  </si>
  <si>
    <t>TOTAL RECEIPTS
£</t>
  </si>
  <si>
    <t>GRANTS
£</t>
  </si>
  <si>
    <t>VAT REFUND
£</t>
  </si>
  <si>
    <t>PLAYGROUND EQUIPMENT
£</t>
  </si>
  <si>
    <t>ALLOTMENT RENTALS
£</t>
  </si>
  <si>
    <t>Payment
 description</t>
  </si>
  <si>
    <t>Cheque
 Date</t>
  </si>
  <si>
    <t>VAT
 Reg No</t>
  </si>
  <si>
    <t>Insurance, Bank Charges &amp; Legal Fees
£</t>
  </si>
  <si>
    <t>Purchases 
&amp; Maintenance
£</t>
  </si>
  <si>
    <t>Subscriptions
&amp; Donations, LG137
£</t>
  </si>
  <si>
    <t xml:space="preserve">Website
£ </t>
  </si>
  <si>
    <t>Auditors Fees
£</t>
  </si>
  <si>
    <t>Hire of
 Victory Hall
£</t>
  </si>
  <si>
    <t>TOTAL
PAYMENTS
£</t>
  </si>
  <si>
    <t>VAT
£</t>
  </si>
  <si>
    <t>Bank balance as per Statement</t>
  </si>
  <si>
    <t xml:space="preserve">Statement Date </t>
  </si>
  <si>
    <t>Statement Number</t>
  </si>
  <si>
    <t>LESS:</t>
  </si>
  <si>
    <t>ADD:</t>
  </si>
  <si>
    <t>Deposits not yet credited (list)</t>
  </si>
  <si>
    <t xml:space="preserve">RECEIVED FROM/
PAID TO </t>
  </si>
  <si>
    <t>TOTAL CURRENT ACCOUNT PAYMENTS</t>
  </si>
  <si>
    <t>Unpresented cheques/uncleared transfers (list)</t>
  </si>
  <si>
    <t>Sub-total unpresented cheques/uncleared transfers</t>
  </si>
  <si>
    <t>Adjusted closing bank balance</t>
  </si>
  <si>
    <t>Balance as per Accounts</t>
  </si>
  <si>
    <t>Sub-total uncredited deposits</t>
  </si>
  <si>
    <t>Adjusted Closing Current Account Balance</t>
  </si>
  <si>
    <t>Expected income &amp; known commitments:</t>
  </si>
  <si>
    <t>ADD: Current Account Receipts</t>
  </si>
  <si>
    <t>LESS: Current Account Payments</t>
  </si>
  <si>
    <t>SAVINGS BANK ACCOUNT AVAILABLE BALANCE</t>
  </si>
  <si>
    <t>CURRENT BANK ACCOUNT AVAILABLE BALANCE</t>
  </si>
  <si>
    <t>TOTAL HASKETON PARISH COUNCIL AVAILABLE BANK BALANCES</t>
  </si>
  <si>
    <t>FORECAST UPCOMING EXPENDITURE</t>
  </si>
  <si>
    <t>Income:</t>
  </si>
  <si>
    <t>Total expected income</t>
  </si>
  <si>
    <t>Total forecast expenses</t>
  </si>
  <si>
    <t>Savings Account</t>
  </si>
  <si>
    <t>Current account</t>
  </si>
  <si>
    <t>Clerk's Salary 
£</t>
  </si>
  <si>
    <t xml:space="preserve">Clerk Expenses &amp; Admin Costs  
£    </t>
  </si>
  <si>
    <t>Unpresented Cheques:</t>
  </si>
  <si>
    <t>ESC</t>
  </si>
  <si>
    <t xml:space="preserve">Expenses: A </t>
  </si>
  <si>
    <t>Unpaid Invoices: B</t>
  </si>
  <si>
    <t>Total anticipated expenses: A + B</t>
  </si>
  <si>
    <t xml:space="preserve">NOTE - </t>
  </si>
  <si>
    <t>Transfer to C/Acc</t>
  </si>
  <si>
    <t>From Savings Acc</t>
  </si>
  <si>
    <t>Allotments</t>
  </si>
  <si>
    <t>Deposits not yet credited</t>
  </si>
  <si>
    <t>HMRC P30</t>
  </si>
  <si>
    <t>4th  quarter</t>
  </si>
  <si>
    <t>SUFFOLK CLOUD</t>
  </si>
  <si>
    <t>WEB SITE</t>
  </si>
  <si>
    <t>steve LECKIE [CLERK]</t>
  </si>
  <si>
    <t>PAY (MAR 22)</t>
  </si>
  <si>
    <t>Chloe PITCHER</t>
  </si>
  <si>
    <t>BREAKFAST CLUB 7</t>
  </si>
  <si>
    <t>DD</t>
  </si>
  <si>
    <t>TESCO MOBILE</t>
  </si>
  <si>
    <t xml:space="preserve">TESCO </t>
  </si>
  <si>
    <t>NEW DOMAINS</t>
  </si>
  <si>
    <t>PAY (APR 22)</t>
  </si>
  <si>
    <t>SALC</t>
  </si>
  <si>
    <t>MEMBERSHIP</t>
  </si>
  <si>
    <t>NIKI FIELD</t>
  </si>
  <si>
    <t>RE WILDING PROJECT</t>
  </si>
  <si>
    <t>BHIB</t>
  </si>
  <si>
    <t>INSURANCE RENEWAL</t>
  </si>
  <si>
    <t>GB109007546</t>
  </si>
  <si>
    <t>GB639237322</t>
  </si>
  <si>
    <t>1st QUARTER</t>
  </si>
  <si>
    <t>PAY (JUNE 22)</t>
  </si>
  <si>
    <t>Clerk expenses [08]</t>
  </si>
  <si>
    <t>Clerk expenses [01]</t>
  </si>
  <si>
    <t>interest</t>
  </si>
  <si>
    <t>Barclays</t>
  </si>
  <si>
    <t>NORSE</t>
  </si>
  <si>
    <t>Clerk expenses [02]</t>
  </si>
  <si>
    <t>VIKING</t>
  </si>
  <si>
    <t>Admin materials</t>
  </si>
  <si>
    <t>PAY (JUL 22)</t>
  </si>
  <si>
    <t>Audit fees</t>
  </si>
  <si>
    <t>Uncontested election fees</t>
  </si>
  <si>
    <t>GB785421021</t>
  </si>
  <si>
    <t>HMRC</t>
  </si>
  <si>
    <t>ICO</t>
  </si>
  <si>
    <t>YEARLY SUBS</t>
  </si>
  <si>
    <t>Ch No 100890 NORSE[REPLACEMENT CHEQUE]</t>
  </si>
  <si>
    <t>Period from 01/04/23 to: 29/08/2023</t>
  </si>
  <si>
    <t>Period from 01/04/2023 to: 29/08/23</t>
  </si>
  <si>
    <t>Ch No 100880 NORSE **[REPLACED BY CH NO. 100890 AS ORIGINAL LOST IN POST]</t>
  </si>
  <si>
    <t>ROSPA</t>
  </si>
  <si>
    <t>LUKE BARKER</t>
  </si>
  <si>
    <t>REWILDING</t>
  </si>
  <si>
    <t>Clerk expenses [03]</t>
  </si>
  <si>
    <t>PAY (AUG 22)</t>
  </si>
  <si>
    <t>VOID LOST CHEQUE</t>
  </si>
  <si>
    <t>Apr/Jun23 -grass cutting[SEE 100880]</t>
  </si>
  <si>
    <t>CITIZENS ADVICE</t>
  </si>
  <si>
    <t>CHARITY DONATION</t>
  </si>
  <si>
    <t>VOID CHEQUE ERROR</t>
  </si>
  <si>
    <t>PLAYGROUND INSP 2023</t>
  </si>
  <si>
    <t>2nd quarter OCT23</t>
  </si>
  <si>
    <t>PAYROLL SERVICE 6 MONTHS [END 30/09]</t>
  </si>
  <si>
    <t>PAY (SEPT 22) +6 EXTRA HRS</t>
  </si>
  <si>
    <t>Ch No 100891 CITIZENS ADVICE</t>
  </si>
  <si>
    <t>Ch No 100892 ROSPA</t>
  </si>
  <si>
    <t>Ch No 100893 HMRC P30</t>
  </si>
  <si>
    <t>Ch No 100893 SALC</t>
  </si>
  <si>
    <t>Steve LECKIE [CLERK PAY OCT 23]</t>
  </si>
  <si>
    <t>DD TESCO MOBILE NOV 23</t>
  </si>
  <si>
    <t>Steve LECKIE [CLERK PAY NOV 23]</t>
  </si>
  <si>
    <t>Steve LECKIE [CLERK PAY DEC 23]</t>
  </si>
  <si>
    <t>DD TESCO MOBILE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</si>
</sst>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31313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14" fontId="4" fillId="0" borderId="0" xfId="0" applyNumberFormat="1" applyFont="1"/>
    <xf numFmtId="0" fontId="3" fillId="0" borderId="0" xfId="0" applyFont="1" applyAlignment="1">
      <alignment wrapText="1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/>
    <xf numFmtId="0" fontId="0" fillId="2" borderId="4" xfId="0" applyFill="1" applyBorder="1"/>
    <xf numFmtId="2" fontId="0" fillId="0" borderId="0" xfId="0" applyNumberFormat="1"/>
    <xf numFmtId="2" fontId="0" fillId="0" borderId="0" xfId="0" applyNumberFormat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/>
    <xf numFmtId="2" fontId="1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/>
    <xf numFmtId="43" fontId="5" fillId="0" borderId="0" xfId="1" applyFont="1" applyAlignment="1"/>
    <xf numFmtId="43" fontId="5" fillId="0" borderId="0" xfId="1" applyFont="1" applyAlignment="1">
      <alignment wrapText="1"/>
    </xf>
    <xf numFmtId="43" fontId="8" fillId="2" borderId="4" xfId="1" applyFont="1" applyFill="1" applyBorder="1"/>
    <xf numFmtId="164" fontId="1" fillId="0" borderId="0" xfId="0" applyNumberFormat="1" applyFont="1"/>
    <xf numFmtId="164" fontId="0" fillId="0" borderId="0" xfId="0" applyNumberFormat="1" applyAlignment="1">
      <alignment horizontal="left"/>
    </xf>
    <xf numFmtId="14" fontId="1" fillId="2" borderId="4" xfId="0" applyNumberFormat="1" applyFont="1" applyFill="1" applyBorder="1" applyAlignment="1">
      <alignment horizontal="left"/>
    </xf>
    <xf numFmtId="2" fontId="1" fillId="0" borderId="3" xfId="0" applyNumberFormat="1" applyFont="1" applyBorder="1"/>
    <xf numFmtId="2" fontId="1" fillId="0" borderId="4" xfId="0" applyNumberFormat="1" applyFont="1" applyBorder="1"/>
    <xf numFmtId="2" fontId="0" fillId="3" borderId="0" xfId="0" applyNumberFormat="1" applyFill="1"/>
    <xf numFmtId="0" fontId="0" fillId="3" borderId="0" xfId="0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164" fontId="0" fillId="3" borderId="0" xfId="0" applyNumberFormat="1" applyFill="1"/>
    <xf numFmtId="0" fontId="10" fillId="0" borderId="0" xfId="0" applyFont="1"/>
    <xf numFmtId="2" fontId="10" fillId="0" borderId="0" xfId="0" applyNumberFormat="1" applyFont="1"/>
    <xf numFmtId="0" fontId="9" fillId="0" borderId="0" xfId="0" applyFont="1"/>
    <xf numFmtId="164" fontId="3" fillId="0" borderId="0" xfId="0" applyNumberFormat="1" applyFont="1"/>
    <xf numFmtId="2" fontId="3" fillId="0" borderId="0" xfId="0" applyNumberFormat="1" applyFont="1"/>
    <xf numFmtId="2" fontId="3" fillId="3" borderId="0" xfId="0" applyNumberFormat="1" applyFont="1" applyFill="1"/>
    <xf numFmtId="0" fontId="11" fillId="0" borderId="5" xfId="0" applyFont="1" applyBorder="1"/>
    <xf numFmtId="0" fontId="3" fillId="0" borderId="5" xfId="0" applyFont="1" applyBorder="1"/>
    <xf numFmtId="164" fontId="9" fillId="0" borderId="0" xfId="0" applyNumberFormat="1" applyFont="1"/>
    <xf numFmtId="2" fontId="9" fillId="0" borderId="0" xfId="0" applyNumberFormat="1" applyFont="1"/>
    <xf numFmtId="43" fontId="12" fillId="0" borderId="0" xfId="1" applyFont="1" applyAlignment="1"/>
    <xf numFmtId="43" fontId="12" fillId="0" borderId="0" xfId="1" applyFont="1" applyAlignment="1">
      <alignment wrapText="1"/>
    </xf>
    <xf numFmtId="2" fontId="13" fillId="0" borderId="0" xfId="0" applyNumberFormat="1" applyFont="1"/>
    <xf numFmtId="0" fontId="13" fillId="0" borderId="0" xfId="0" applyFont="1"/>
    <xf numFmtId="2" fontId="13" fillId="2" borderId="4" xfId="0" applyNumberFormat="1" applyFont="1" applyFill="1" applyBorder="1" applyAlignment="1">
      <alignment wrapText="1"/>
    </xf>
    <xf numFmtId="14" fontId="1" fillId="0" borderId="0" xfId="0" applyNumberFormat="1" applyFont="1"/>
    <xf numFmtId="43" fontId="0" fillId="0" borderId="0" xfId="0" applyNumberFormat="1"/>
    <xf numFmtId="43" fontId="4" fillId="0" borderId="0" xfId="1" applyFont="1" applyAlignment="1"/>
    <xf numFmtId="0" fontId="12" fillId="0" borderId="0" xfId="0" applyFont="1"/>
    <xf numFmtId="0" fontId="12" fillId="0" borderId="0" xfId="0" applyFont="1" applyAlignment="1">
      <alignment vertical="top" wrapText="1"/>
    </xf>
    <xf numFmtId="43" fontId="3" fillId="0" borderId="0" xfId="1" applyFont="1" applyAlignment="1"/>
    <xf numFmtId="14" fontId="9" fillId="0" borderId="0" xfId="0" applyNumberFormat="1" applyFont="1"/>
    <xf numFmtId="2" fontId="13" fillId="0" borderId="3" xfId="0" applyNumberFormat="1" applyFont="1" applyBorder="1"/>
    <xf numFmtId="0" fontId="12" fillId="0" borderId="0" xfId="0" applyFont="1" applyAlignment="1">
      <alignment vertical="top"/>
    </xf>
    <xf numFmtId="2" fontId="13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vertical="top"/>
    </xf>
    <xf numFmtId="43" fontId="9" fillId="0" borderId="0" xfId="1" applyFont="1" applyAlignment="1"/>
    <xf numFmtId="0" fontId="9" fillId="0" borderId="0" xfId="0" applyFont="1" applyAlignment="1">
      <alignment wrapText="1"/>
    </xf>
    <xf numFmtId="2" fontId="13" fillId="0" borderId="2" xfId="0" applyNumberFormat="1" applyFont="1" applyBorder="1"/>
    <xf numFmtId="43" fontId="14" fillId="0" borderId="0" xfId="0" applyNumberFormat="1" applyFont="1"/>
    <xf numFmtId="43" fontId="1" fillId="0" borderId="0" xfId="0" applyNumberFormat="1" applyFont="1"/>
    <xf numFmtId="43" fontId="13" fillId="0" borderId="0" xfId="0" applyNumberFormat="1" applyFont="1" applyAlignment="1">
      <alignment horizontal="right"/>
    </xf>
    <xf numFmtId="14" fontId="9" fillId="0" borderId="0" xfId="0" applyNumberFormat="1" applyFont="1" applyAlignment="1">
      <alignment vertical="top"/>
    </xf>
    <xf numFmtId="43" fontId="12" fillId="0" borderId="0" xfId="1" applyFont="1" applyFill="1" applyAlignment="1"/>
    <xf numFmtId="43" fontId="12" fillId="0" borderId="0" xfId="1" applyFont="1" applyFill="1" applyAlignment="1">
      <alignment wrapText="1"/>
    </xf>
    <xf numFmtId="43" fontId="5" fillId="4" borderId="0" xfId="1" applyFont="1" applyFill="1" applyAlignment="1"/>
    <xf numFmtId="0" fontId="12" fillId="5" borderId="0" xfId="0" applyFont="1" applyFill="1" applyAlignment="1">
      <alignment vertical="top"/>
    </xf>
    <xf numFmtId="14" fontId="9" fillId="3" borderId="0" xfId="0" applyNumberFormat="1" applyFont="1" applyFill="1"/>
    <xf numFmtId="43" fontId="12" fillId="0" borderId="0" xfId="0" applyNumberFormat="1" applyFont="1"/>
    <xf numFmtId="2" fontId="13" fillId="0" borderId="4" xfId="0" applyNumberFormat="1" applyFont="1" applyBorder="1"/>
    <xf numFmtId="43" fontId="13" fillId="0" borderId="0" xfId="0" applyNumberFormat="1" applyFont="1"/>
    <xf numFmtId="43" fontId="5" fillId="0" borderId="0" xfId="1" applyFont="1" applyFill="1" applyAlignment="1"/>
    <xf numFmtId="43" fontId="13" fillId="0" borderId="4" xfId="0" applyNumberFormat="1" applyFont="1" applyBorder="1" applyAlignment="1">
      <alignment horizontal="right"/>
    </xf>
    <xf numFmtId="8" fontId="15" fillId="0" borderId="0" xfId="0" applyNumberFormat="1" applyFont="1"/>
    <xf numFmtId="0" fontId="9" fillId="4" borderId="0" xfId="0" applyFont="1" applyFill="1"/>
    <xf numFmtId="0" fontId="12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tabSelected="1" showWhiteSpace="0" view="pageLayout" topLeftCell="A12" zoomScaleNormal="100" workbookViewId="0">
      <selection activeCell="E26" sqref="E26"/>
    </sheetView>
  </sheetViews>
  <sheetFormatPr defaultRowHeight="14.4" x14ac:dyDescent="0.3"/>
  <cols>
    <col min="1" max="1" width="12" customWidth="1"/>
    <col min="2" max="3" width="10.6640625" bestFit="1" customWidth="1"/>
    <col min="4" max="4" width="11.5546875" bestFit="1" customWidth="1"/>
    <col min="5" max="5" width="10.6640625" customWidth="1"/>
    <col min="7" max="7" width="9.33203125" bestFit="1" customWidth="1"/>
  </cols>
  <sheetData>
    <row r="2" spans="1:7" x14ac:dyDescent="0.3">
      <c r="A2" s="2" t="s">
        <v>115</v>
      </c>
      <c r="B2" s="4"/>
      <c r="C2" s="65"/>
      <c r="D2" s="5"/>
    </row>
    <row r="4" spans="1:7" x14ac:dyDescent="0.3">
      <c r="G4" s="47" t="s">
        <v>9</v>
      </c>
    </row>
    <row r="5" spans="1:7" x14ac:dyDescent="0.3">
      <c r="A5" s="2" t="s">
        <v>55</v>
      </c>
      <c r="G5" s="62">
        <v>26071.22</v>
      </c>
    </row>
    <row r="6" spans="1:7" x14ac:dyDescent="0.3">
      <c r="G6" s="63"/>
    </row>
    <row r="7" spans="1:7" x14ac:dyDescent="0.3">
      <c r="A7" s="2" t="s">
        <v>56</v>
      </c>
      <c r="G7" s="62">
        <v>6224.94</v>
      </c>
    </row>
    <row r="8" spans="1:7" x14ac:dyDescent="0.3">
      <c r="G8" s="63"/>
    </row>
    <row r="9" spans="1:7" ht="15" thickBot="1" x14ac:dyDescent="0.35">
      <c r="A9" s="2" t="s">
        <v>57</v>
      </c>
      <c r="G9" s="90">
        <v>32296.16</v>
      </c>
    </row>
    <row r="12" spans="1:7" x14ac:dyDescent="0.3">
      <c r="A12" s="2" t="s">
        <v>58</v>
      </c>
    </row>
    <row r="13" spans="1:7" x14ac:dyDescent="0.3">
      <c r="A13" s="2"/>
    </row>
    <row r="14" spans="1:7" x14ac:dyDescent="0.3">
      <c r="A14" s="2" t="s">
        <v>52</v>
      </c>
    </row>
    <row r="15" spans="1:7" x14ac:dyDescent="0.3">
      <c r="A15" s="2" t="s">
        <v>59</v>
      </c>
    </row>
    <row r="16" spans="1:7" ht="16.5" customHeight="1" x14ac:dyDescent="0.3">
      <c r="A16" s="52" t="s">
        <v>74</v>
      </c>
      <c r="B16" s="52"/>
      <c r="C16" s="52"/>
      <c r="D16" s="52"/>
      <c r="E16" s="52"/>
      <c r="F16" s="52"/>
      <c r="G16" s="59">
        <v>140</v>
      </c>
    </row>
    <row r="17" spans="1:8" x14ac:dyDescent="0.3">
      <c r="A17" s="63" t="s">
        <v>60</v>
      </c>
      <c r="B17" s="52"/>
      <c r="C17" s="52"/>
      <c r="D17" s="52"/>
      <c r="E17" s="52"/>
      <c r="F17" s="52"/>
      <c r="G17" s="79">
        <f>SUM(G16:G16)</f>
        <v>140</v>
      </c>
    </row>
    <row r="18" spans="1:8" x14ac:dyDescent="0.3">
      <c r="A18" s="5"/>
      <c r="B18" s="52"/>
      <c r="C18" s="52"/>
      <c r="D18" s="52"/>
      <c r="E18" s="52"/>
      <c r="F18" s="52"/>
      <c r="G18" s="52"/>
    </row>
    <row r="19" spans="1:8" x14ac:dyDescent="0.3">
      <c r="A19" s="63" t="s">
        <v>68</v>
      </c>
      <c r="B19" s="52"/>
      <c r="C19" s="52"/>
      <c r="D19" s="52"/>
      <c r="E19" s="52"/>
      <c r="F19" s="52"/>
      <c r="G19" s="52"/>
      <c r="H19" s="12"/>
    </row>
    <row r="20" spans="1:8" x14ac:dyDescent="0.3">
      <c r="A20" s="52" t="s">
        <v>136</v>
      </c>
      <c r="B20" s="52"/>
      <c r="C20" s="52"/>
      <c r="D20" s="52"/>
      <c r="E20" s="52"/>
      <c r="F20" s="52"/>
      <c r="G20" s="52">
        <v>225.78</v>
      </c>
      <c r="H20" s="12"/>
    </row>
    <row r="21" spans="1:8" x14ac:dyDescent="0.3">
      <c r="A21" s="52" t="s">
        <v>138</v>
      </c>
      <c r="B21" s="52"/>
      <c r="C21" s="52"/>
      <c r="D21" s="52"/>
      <c r="E21" s="52"/>
      <c r="F21" s="52"/>
      <c r="G21" s="52">
        <v>225.78</v>
      </c>
      <c r="H21" s="12"/>
    </row>
    <row r="22" spans="1:8" x14ac:dyDescent="0.3">
      <c r="A22" s="52" t="s">
        <v>139</v>
      </c>
      <c r="B22" s="52"/>
      <c r="C22" s="52"/>
      <c r="D22" s="52"/>
      <c r="E22" s="52"/>
      <c r="F22" s="52"/>
      <c r="G22" s="52">
        <v>225.78</v>
      </c>
      <c r="H22" s="12"/>
    </row>
    <row r="23" spans="1:8" x14ac:dyDescent="0.3">
      <c r="A23" s="52" t="s">
        <v>137</v>
      </c>
      <c r="B23" s="52"/>
      <c r="C23" s="52"/>
      <c r="D23" s="52"/>
      <c r="E23" s="52"/>
      <c r="F23" s="52"/>
      <c r="G23" s="52">
        <v>9</v>
      </c>
      <c r="H23" s="12"/>
    </row>
    <row r="24" spans="1:8" x14ac:dyDescent="0.3">
      <c r="A24" s="52" t="s">
        <v>140</v>
      </c>
      <c r="B24" s="52"/>
      <c r="C24" s="52"/>
      <c r="D24" s="52"/>
      <c r="E24" s="52"/>
      <c r="F24" s="52"/>
      <c r="G24" s="52">
        <v>9</v>
      </c>
    </row>
    <row r="25" spans="1:8" x14ac:dyDescent="0.3">
      <c r="A25" s="52"/>
      <c r="B25" s="52"/>
      <c r="C25" s="52"/>
      <c r="D25" s="52"/>
      <c r="E25" s="52"/>
      <c r="F25" s="52"/>
      <c r="G25" s="52"/>
    </row>
    <row r="26" spans="1:8" x14ac:dyDescent="0.3">
      <c r="A26" s="52"/>
      <c r="B26" s="52"/>
      <c r="C26" s="52"/>
      <c r="D26" s="52"/>
      <c r="E26" s="52"/>
      <c r="F26" s="52"/>
      <c r="G26" s="52"/>
    </row>
    <row r="27" spans="1:8" x14ac:dyDescent="0.3">
      <c r="A27" s="63" t="s">
        <v>61</v>
      </c>
      <c r="B27" s="52"/>
      <c r="C27" s="52"/>
      <c r="D27" s="52"/>
      <c r="E27" s="52"/>
      <c r="F27" s="52"/>
      <c r="G27" s="79">
        <f>SUM(G20:G25)</f>
        <v>695.34</v>
      </c>
    </row>
    <row r="28" spans="1:8" x14ac:dyDescent="0.3">
      <c r="A28" s="52"/>
      <c r="B28" s="52"/>
      <c r="C28" s="52"/>
      <c r="D28" s="52"/>
      <c r="E28" s="52"/>
      <c r="F28" s="52"/>
      <c r="G28" s="52"/>
    </row>
    <row r="29" spans="1:8" x14ac:dyDescent="0.3">
      <c r="A29" s="63" t="s">
        <v>69</v>
      </c>
      <c r="B29" s="52"/>
      <c r="C29" s="52"/>
      <c r="D29" s="52"/>
      <c r="E29" s="52"/>
      <c r="F29" s="52"/>
      <c r="G29" s="52"/>
    </row>
    <row r="30" spans="1:8" x14ac:dyDescent="0.3">
      <c r="A30" s="52" t="s">
        <v>114</v>
      </c>
      <c r="B30" s="52"/>
      <c r="C30" s="52"/>
      <c r="D30" s="52"/>
      <c r="E30" s="52"/>
      <c r="F30" s="12"/>
      <c r="G30" s="68">
        <v>198</v>
      </c>
    </row>
    <row r="31" spans="1:8" x14ac:dyDescent="0.3">
      <c r="A31" s="52" t="s">
        <v>132</v>
      </c>
      <c r="B31" s="52"/>
      <c r="C31" s="52"/>
      <c r="D31" s="52"/>
      <c r="E31" s="52"/>
      <c r="F31" s="12"/>
      <c r="G31" s="36">
        <v>100</v>
      </c>
      <c r="H31" s="36"/>
    </row>
    <row r="32" spans="1:8" x14ac:dyDescent="0.3">
      <c r="A32" s="97" t="s">
        <v>133</v>
      </c>
      <c r="B32" s="98"/>
      <c r="C32" s="9"/>
      <c r="D32" s="67"/>
      <c r="E32" s="67"/>
      <c r="F32" s="12"/>
      <c r="G32" s="68">
        <v>111</v>
      </c>
      <c r="H32" s="68"/>
    </row>
    <row r="33" spans="1:8" x14ac:dyDescent="0.3">
      <c r="A33" s="97" t="s">
        <v>134</v>
      </c>
      <c r="B33" s="99"/>
      <c r="C33" s="12"/>
      <c r="D33" s="12"/>
      <c r="E33" s="12"/>
      <c r="F33" s="12"/>
      <c r="G33" s="68">
        <v>165.2</v>
      </c>
      <c r="H33" s="68"/>
    </row>
    <row r="34" spans="1:8" x14ac:dyDescent="0.3">
      <c r="A34" s="97" t="s">
        <v>135</v>
      </c>
      <c r="B34" s="99"/>
      <c r="C34" s="12"/>
      <c r="D34" s="12"/>
      <c r="E34" s="12"/>
      <c r="F34" s="12"/>
      <c r="G34" s="68">
        <v>54</v>
      </c>
      <c r="H34" s="68"/>
    </row>
    <row r="35" spans="1:8" x14ac:dyDescent="0.3">
      <c r="A35" s="52"/>
      <c r="B35" s="52"/>
      <c r="C35" s="12"/>
      <c r="D35" s="12"/>
      <c r="E35" s="12"/>
      <c r="F35" s="12"/>
      <c r="G35" s="80">
        <f>SUM(G30:G34)</f>
        <v>628.20000000000005</v>
      </c>
    </row>
    <row r="36" spans="1:8" x14ac:dyDescent="0.3">
      <c r="A36" s="2"/>
      <c r="G36" s="50"/>
    </row>
    <row r="37" spans="1:8" x14ac:dyDescent="0.3">
      <c r="A37" s="2" t="s">
        <v>70</v>
      </c>
      <c r="G37" s="51">
        <f>SUM(G27+G35)</f>
        <v>1323.54</v>
      </c>
    </row>
    <row r="38" spans="1:8" x14ac:dyDescent="0.3">
      <c r="A38" s="2"/>
      <c r="G38" s="51"/>
    </row>
    <row r="39" spans="1:8" x14ac:dyDescent="0.3">
      <c r="A39" s="2" t="s">
        <v>71</v>
      </c>
      <c r="G39" s="50"/>
    </row>
    <row r="40" spans="1:8" ht="15" thickBot="1" x14ac:dyDescent="0.35">
      <c r="A40" s="56"/>
      <c r="B40" s="57"/>
      <c r="C40" s="57"/>
      <c r="D40" s="57"/>
      <c r="E40" s="57"/>
      <c r="F40" s="57"/>
      <c r="G40" s="57"/>
    </row>
  </sheetData>
  <pageMargins left="0.7" right="0.7" top="0.97916666666666663" bottom="0.75" header="0.3" footer="0.3"/>
  <pageSetup paperSize="9" orientation="portrait" verticalDpi="360" r:id="rId1"/>
  <headerFooter>
    <oddHeader>&amp;C&amp;"-,Bold"HASKETON PARISH COUNCIL
FINANCIAL ACCOUNTS SUMMARY
01/04/2022 - 31/03/2023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view="pageLayout" zoomScaleNormal="100" workbookViewId="0">
      <selection activeCell="I22" sqref="I22"/>
    </sheetView>
  </sheetViews>
  <sheetFormatPr defaultRowHeight="14.4" x14ac:dyDescent="0.3"/>
  <cols>
    <col min="1" max="1" width="14.6640625" bestFit="1" customWidth="1"/>
    <col min="2" max="2" width="16.109375" customWidth="1"/>
    <col min="3" max="3" width="23.5546875" bestFit="1" customWidth="1"/>
    <col min="4" max="4" width="13.6640625" customWidth="1"/>
    <col min="5" max="6" width="11.33203125" style="1" customWidth="1"/>
    <col min="7" max="7" width="9.6640625" style="1" customWidth="1"/>
    <col min="8" max="8" width="13.109375" bestFit="1" customWidth="1"/>
    <col min="9" max="9" width="10.33203125" customWidth="1"/>
  </cols>
  <sheetData>
    <row r="1" spans="1:9" ht="43.2" x14ac:dyDescent="0.3">
      <c r="A1" s="21" t="s">
        <v>3</v>
      </c>
      <c r="B1" s="22" t="s">
        <v>44</v>
      </c>
      <c r="C1" s="21" t="s">
        <v>4</v>
      </c>
      <c r="D1" s="31" t="s">
        <v>17</v>
      </c>
      <c r="E1" s="31" t="s">
        <v>18</v>
      </c>
      <c r="F1" s="31" t="s">
        <v>19</v>
      </c>
      <c r="G1" s="31" t="s">
        <v>20</v>
      </c>
      <c r="H1" s="31" t="s">
        <v>21</v>
      </c>
      <c r="I1" s="31" t="s">
        <v>22</v>
      </c>
    </row>
    <row r="2" spans="1:9" x14ac:dyDescent="0.3">
      <c r="A2" s="40">
        <v>45017</v>
      </c>
      <c r="B2" t="s">
        <v>14</v>
      </c>
      <c r="I2" s="62">
        <v>25115.47</v>
      </c>
    </row>
    <row r="3" spans="1:9" x14ac:dyDescent="0.3">
      <c r="A3" s="5"/>
    </row>
    <row r="4" spans="1:9" x14ac:dyDescent="0.3">
      <c r="A4" s="39" t="s">
        <v>11</v>
      </c>
      <c r="E4"/>
      <c r="F4"/>
      <c r="G4"/>
    </row>
    <row r="5" spans="1:9" x14ac:dyDescent="0.3">
      <c r="A5" s="58">
        <v>45017</v>
      </c>
      <c r="B5" s="52" t="s">
        <v>67</v>
      </c>
      <c r="C5" s="52" t="s">
        <v>10</v>
      </c>
      <c r="D5" s="25">
        <v>8895.0499999999993</v>
      </c>
      <c r="E5" s="25"/>
      <c r="F5" s="25"/>
      <c r="G5" s="25"/>
      <c r="H5" s="25"/>
      <c r="I5" s="25">
        <v>8895.0499999999993</v>
      </c>
    </row>
    <row r="6" spans="1:9" x14ac:dyDescent="0.3">
      <c r="A6" s="5">
        <v>45082</v>
      </c>
      <c r="B6" t="s">
        <v>102</v>
      </c>
      <c r="C6" t="s">
        <v>101</v>
      </c>
      <c r="D6" s="25"/>
      <c r="E6" s="25"/>
      <c r="F6" s="25"/>
      <c r="G6" s="25">
        <v>60.7</v>
      </c>
      <c r="H6" s="25"/>
      <c r="I6" s="25">
        <v>60.7</v>
      </c>
    </row>
    <row r="7" spans="1:9" x14ac:dyDescent="0.3">
      <c r="A7" s="5">
        <v>45173</v>
      </c>
      <c r="B7" t="s">
        <v>102</v>
      </c>
      <c r="C7" t="s">
        <v>101</v>
      </c>
      <c r="D7" s="25"/>
      <c r="E7" s="25"/>
      <c r="F7" s="25"/>
      <c r="G7" s="25">
        <v>81.69</v>
      </c>
      <c r="H7" s="25"/>
      <c r="I7" s="25">
        <v>81.69</v>
      </c>
    </row>
    <row r="8" spans="1:9" x14ac:dyDescent="0.3">
      <c r="A8" s="5"/>
      <c r="D8" s="25"/>
      <c r="E8" s="25"/>
      <c r="F8" s="25"/>
      <c r="G8" s="25"/>
      <c r="H8" s="25"/>
      <c r="I8" s="25"/>
    </row>
    <row r="9" spans="1:9" x14ac:dyDescent="0.3">
      <c r="A9" s="5"/>
      <c r="D9" s="59"/>
      <c r="E9" s="59"/>
      <c r="F9" s="59"/>
      <c r="G9" s="59"/>
      <c r="H9" s="59"/>
      <c r="I9" s="59"/>
    </row>
    <row r="10" spans="1:9" x14ac:dyDescent="0.3">
      <c r="A10" s="53"/>
      <c r="B10" s="12"/>
      <c r="C10" s="12"/>
      <c r="D10" s="54"/>
      <c r="E10" s="54"/>
      <c r="F10" s="54"/>
      <c r="G10" s="54"/>
      <c r="H10" s="54"/>
      <c r="I10" s="54"/>
    </row>
    <row r="11" spans="1:9" x14ac:dyDescent="0.3">
      <c r="A11" s="5"/>
      <c r="D11" s="25"/>
      <c r="E11" s="25"/>
      <c r="F11" s="25"/>
      <c r="G11" s="25"/>
      <c r="H11" s="25"/>
      <c r="I11" s="25">
        <f t="shared" ref="I11" si="0">SUM(D11:H11)</f>
        <v>0</v>
      </c>
    </row>
    <row r="12" spans="1:9" ht="15" thickBot="1" x14ac:dyDescent="0.35">
      <c r="A12" s="23" t="s">
        <v>7</v>
      </c>
      <c r="B12" s="24"/>
      <c r="C12" s="24"/>
      <c r="D12" s="30">
        <f>SUM(D5:D11)</f>
        <v>8895.0499999999993</v>
      </c>
      <c r="E12" s="30">
        <f>SUM(E5:E11)</f>
        <v>0</v>
      </c>
      <c r="F12" s="30">
        <f>SUM(F5:F11)</f>
        <v>0</v>
      </c>
      <c r="G12" s="30">
        <f>SUM(G5:G11)</f>
        <v>142.38999999999999</v>
      </c>
      <c r="H12" s="30">
        <f>SUM(H5:H11)</f>
        <v>0</v>
      </c>
      <c r="I12" s="30">
        <f>SUM(I5:I11)</f>
        <v>9037.44</v>
      </c>
    </row>
    <row r="14" spans="1:9" x14ac:dyDescent="0.3">
      <c r="A14" s="2" t="s">
        <v>12</v>
      </c>
    </row>
    <row r="15" spans="1:9" x14ac:dyDescent="0.3">
      <c r="A15" s="5">
        <v>45126</v>
      </c>
      <c r="B15" t="s">
        <v>72</v>
      </c>
      <c r="C15" t="s">
        <v>73</v>
      </c>
      <c r="D15" s="25"/>
      <c r="E15" s="25"/>
      <c r="F15" s="59">
        <v>3000</v>
      </c>
      <c r="G15" s="59"/>
      <c r="H15" s="59"/>
      <c r="I15" s="59">
        <v>3000</v>
      </c>
    </row>
    <row r="16" spans="1:9" x14ac:dyDescent="0.3">
      <c r="A16" s="5">
        <v>45142</v>
      </c>
      <c r="B16" t="s">
        <v>72</v>
      </c>
      <c r="C16" t="s">
        <v>73</v>
      </c>
      <c r="D16" s="25"/>
      <c r="E16" s="25"/>
      <c r="F16" s="59">
        <v>5000</v>
      </c>
      <c r="G16" s="59"/>
      <c r="H16" s="59"/>
      <c r="I16" s="59">
        <v>5000</v>
      </c>
    </row>
    <row r="17" spans="1:9" x14ac:dyDescent="0.3">
      <c r="A17" s="5"/>
      <c r="D17" s="25"/>
      <c r="E17" s="25"/>
      <c r="F17" s="59"/>
      <c r="G17" s="59"/>
      <c r="H17" s="59"/>
      <c r="I17" s="59"/>
    </row>
    <row r="18" spans="1:9" x14ac:dyDescent="0.3">
      <c r="A18" s="58"/>
      <c r="B18" s="52"/>
      <c r="C18" s="52"/>
      <c r="D18" s="59"/>
      <c r="E18" s="59"/>
      <c r="F18" s="59"/>
      <c r="G18" s="59"/>
      <c r="H18" s="59"/>
      <c r="I18" s="59"/>
    </row>
    <row r="19" spans="1:9" ht="15" thickBot="1" x14ac:dyDescent="0.35">
      <c r="A19" s="23" t="s">
        <v>8</v>
      </c>
      <c r="B19" s="24"/>
      <c r="C19" s="24"/>
      <c r="D19" s="30">
        <f>SUM(D13:D17)</f>
        <v>0</v>
      </c>
      <c r="E19" s="30">
        <f t="shared" ref="E19:H19" si="1">SUM(E13:E17)</f>
        <v>0</v>
      </c>
      <c r="F19" s="30">
        <f>SUM(F13:F18)</f>
        <v>8000</v>
      </c>
      <c r="G19" s="30">
        <f t="shared" si="1"/>
        <v>0</v>
      </c>
      <c r="H19" s="30">
        <f t="shared" si="1"/>
        <v>0</v>
      </c>
      <c r="I19" s="30">
        <f>SUM(I13:I18)</f>
        <v>8000</v>
      </c>
    </row>
    <row r="21" spans="1:9" x14ac:dyDescent="0.3">
      <c r="G21" s="3"/>
      <c r="H21" s="2"/>
      <c r="I21" s="2"/>
    </row>
    <row r="22" spans="1:9" ht="15" thickBot="1" x14ac:dyDescent="0.35">
      <c r="A22" s="41">
        <v>45105</v>
      </c>
      <c r="B22" s="24" t="s">
        <v>15</v>
      </c>
      <c r="C22" s="24"/>
      <c r="D22" s="30"/>
      <c r="E22" s="30"/>
      <c r="F22" s="30"/>
      <c r="G22" s="30"/>
      <c r="H22" s="30"/>
      <c r="I22" s="30">
        <f>+I2+I12-I19</f>
        <v>26152.910000000003</v>
      </c>
    </row>
    <row r="23" spans="1:9" x14ac:dyDescent="0.3">
      <c r="G23" s="3"/>
      <c r="H23" s="2"/>
      <c r="I23" s="2"/>
    </row>
    <row r="24" spans="1:9" x14ac:dyDescent="0.3">
      <c r="G24" s="3"/>
      <c r="H24" s="2"/>
      <c r="I24" s="2"/>
    </row>
    <row r="25" spans="1:9" x14ac:dyDescent="0.3">
      <c r="G25" s="3"/>
      <c r="H25" s="2"/>
      <c r="I25" s="2"/>
    </row>
    <row r="26" spans="1:9" x14ac:dyDescent="0.3">
      <c r="G26" s="3"/>
      <c r="H26" s="2"/>
      <c r="I26" s="2"/>
    </row>
  </sheetData>
  <sortState xmlns:xlrd2="http://schemas.microsoft.com/office/spreadsheetml/2017/richdata2" ref="A3:I10">
    <sortCondition ref="A3:A10"/>
  </sortState>
  <pageMargins left="0.70866141732283472" right="0.70866141732283472" top="1.3385826771653544" bottom="0.74803149606299213" header="0.31496062992125984" footer="0.31496062992125984"/>
  <pageSetup paperSize="9" orientation="landscape" horizontalDpi="360" verticalDpi="360" r:id="rId1"/>
  <headerFooter>
    <oddHeader>&amp;C&amp;"-,Bold"HASKETON PARISH COUNCIL&amp;"-,Regular"
&amp;"-,Bold"01 APRIL 2023 - 31/03/2024
RECEIPTS AND PAYMENTS - BARCLAYS SAVING ACCOUNT 609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8557"/>
  <sheetViews>
    <sheetView showRuler="0" view="pageLayout" zoomScale="90" zoomScaleNormal="100" zoomScalePageLayoutView="90" workbookViewId="0">
      <selection activeCell="G2" sqref="G2"/>
    </sheetView>
  </sheetViews>
  <sheetFormatPr defaultRowHeight="14.4" x14ac:dyDescent="0.3"/>
  <cols>
    <col min="1" max="1" width="12" bestFit="1" customWidth="1"/>
    <col min="2" max="2" width="38.6640625" style="1" customWidth="1"/>
    <col min="5" max="5" width="11.109375" style="1" customWidth="1"/>
    <col min="6" max="6" width="10.44140625" style="1" customWidth="1"/>
    <col min="7" max="7" width="8.44140625" style="1" customWidth="1"/>
    <col min="8" max="8" width="13.44140625" style="1" customWidth="1"/>
    <col min="9" max="9" width="13" style="1" customWidth="1"/>
    <col min="10" max="10" width="10.33203125" style="1" customWidth="1"/>
    <col min="11" max="11" width="6.33203125" customWidth="1"/>
  </cols>
  <sheetData>
    <row r="1" spans="1:11" ht="43.2" x14ac:dyDescent="0.3">
      <c r="A1" s="21" t="s">
        <v>3</v>
      </c>
      <c r="B1" s="22" t="s">
        <v>5</v>
      </c>
      <c r="C1" s="31" t="s">
        <v>17</v>
      </c>
      <c r="D1" s="31" t="s">
        <v>23</v>
      </c>
      <c r="E1" s="31" t="s">
        <v>19</v>
      </c>
      <c r="F1" s="31" t="s">
        <v>20</v>
      </c>
      <c r="G1" s="31" t="s">
        <v>24</v>
      </c>
      <c r="H1" s="31" t="s">
        <v>25</v>
      </c>
      <c r="I1" s="31" t="s">
        <v>26</v>
      </c>
      <c r="J1" s="31" t="s">
        <v>22</v>
      </c>
      <c r="K1" s="32" t="s">
        <v>0</v>
      </c>
    </row>
    <row r="2" spans="1:11" x14ac:dyDescent="0.3">
      <c r="A2" s="5">
        <v>45118</v>
      </c>
      <c r="B2" s="1" t="s">
        <v>111</v>
      </c>
      <c r="G2" s="1">
        <v>1283.04</v>
      </c>
      <c r="I2" s="26"/>
      <c r="J2" s="1">
        <v>1283.04</v>
      </c>
    </row>
    <row r="3" spans="1:11" x14ac:dyDescent="0.3">
      <c r="A3" s="5">
        <v>45126</v>
      </c>
      <c r="B3" t="s">
        <v>73</v>
      </c>
      <c r="E3" s="59">
        <v>3000</v>
      </c>
      <c r="I3" s="26"/>
      <c r="J3" s="59">
        <v>3000</v>
      </c>
    </row>
    <row r="4" spans="1:11" x14ac:dyDescent="0.3">
      <c r="A4" s="4">
        <v>45142</v>
      </c>
      <c r="B4" t="s">
        <v>73</v>
      </c>
      <c r="E4" s="48">
        <v>5000</v>
      </c>
      <c r="I4" s="26"/>
      <c r="J4" s="48">
        <v>5000</v>
      </c>
    </row>
    <row r="5" spans="1:11" x14ac:dyDescent="0.3">
      <c r="A5" s="4"/>
      <c r="I5" s="26"/>
    </row>
    <row r="6" spans="1:11" x14ac:dyDescent="0.3">
      <c r="A6" s="4"/>
      <c r="E6" s="48"/>
      <c r="I6" s="26"/>
      <c r="J6" s="26"/>
    </row>
    <row r="7" spans="1:11" x14ac:dyDescent="0.3">
      <c r="A7" s="4"/>
      <c r="E7" s="48"/>
      <c r="I7" s="26"/>
      <c r="J7" s="26"/>
    </row>
    <row r="8" spans="1:11" x14ac:dyDescent="0.3">
      <c r="A8" s="4"/>
      <c r="E8" s="48"/>
      <c r="I8" s="26"/>
      <c r="J8" s="26"/>
    </row>
    <row r="9" spans="1:11" x14ac:dyDescent="0.3">
      <c r="A9" s="4"/>
      <c r="E9" s="48"/>
      <c r="I9" s="26"/>
      <c r="J9" s="26"/>
    </row>
    <row r="10" spans="1:11" x14ac:dyDescent="0.3">
      <c r="A10" s="5"/>
      <c r="I10" s="26"/>
    </row>
    <row r="11" spans="1:11" x14ac:dyDescent="0.3">
      <c r="A11" s="83"/>
      <c r="I11" s="26"/>
    </row>
    <row r="12" spans="1:11" x14ac:dyDescent="0.3">
      <c r="A12" s="83"/>
      <c r="I12" s="26"/>
    </row>
    <row r="13" spans="1:11" s="28" customFormat="1" ht="15" thickBot="1" x14ac:dyDescent="0.35">
      <c r="A13" s="23"/>
      <c r="B13" s="27" t="s">
        <v>16</v>
      </c>
      <c r="C13" s="29">
        <f t="shared" ref="C13:H13" si="0">SUM(C2:C9)</f>
        <v>0</v>
      </c>
      <c r="D13" s="29">
        <f t="shared" si="0"/>
        <v>0</v>
      </c>
      <c r="E13" s="29">
        <f t="shared" si="0"/>
        <v>8000</v>
      </c>
      <c r="F13" s="29">
        <f t="shared" si="0"/>
        <v>0</v>
      </c>
      <c r="G13" s="29">
        <f t="shared" si="0"/>
        <v>1283.04</v>
      </c>
      <c r="H13" s="29">
        <f t="shared" si="0"/>
        <v>0</v>
      </c>
      <c r="I13" s="64">
        <f>SUM(G2:G9)</f>
        <v>1283.04</v>
      </c>
      <c r="J13" s="64">
        <f>SUM(J2:J12)</f>
        <v>9283.0400000000009</v>
      </c>
      <c r="K13" s="23"/>
    </row>
    <row r="21" ht="14.25" customHeight="1" x14ac:dyDescent="0.3"/>
    <row r="1048557" spans="5:5" x14ac:dyDescent="0.3">
      <c r="E1048557" s="1">
        <f>SUM(E13:E1048556)</f>
        <v>8000</v>
      </c>
    </row>
  </sheetData>
  <sortState xmlns:xlrd2="http://schemas.microsoft.com/office/spreadsheetml/2017/richdata2" ref="A2:K16">
    <sortCondition ref="A2:A16"/>
  </sortState>
  <printOptions gridLines="1"/>
  <pageMargins left="1" right="1" top="1" bottom="1" header="0.5" footer="0.5"/>
  <pageSetup paperSize="9" scale="85" orientation="landscape" horizontalDpi="360" verticalDpi="360" r:id="rId1"/>
  <headerFooter>
    <oddHeader xml:space="preserve">&amp;C&amp;"-,Bold"HASKETON PARISH COUNCIL
01 APRIL 2023- 31 MARCH 2024
RECEIPTS TO CURRENT ACCOUNT 595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0"/>
  <sheetViews>
    <sheetView view="pageLayout" zoomScaleNormal="100" workbookViewId="0">
      <selection activeCell="H24" sqref="H24"/>
    </sheetView>
  </sheetViews>
  <sheetFormatPr defaultRowHeight="14.4" x14ac:dyDescent="0.3"/>
  <cols>
    <col min="3" max="3" width="11.5546875" bestFit="1" customWidth="1"/>
    <col min="8" max="8" width="11.88671875" bestFit="1" customWidth="1"/>
  </cols>
  <sheetData>
    <row r="3" spans="1:8" x14ac:dyDescent="0.3">
      <c r="A3" s="2" t="s">
        <v>62</v>
      </c>
    </row>
    <row r="4" spans="1:8" x14ac:dyDescent="0.3">
      <c r="A4" s="2"/>
    </row>
    <row r="5" spans="1:8" x14ac:dyDescent="0.3">
      <c r="A5" s="2" t="s">
        <v>39</v>
      </c>
      <c r="C5" s="88">
        <v>45167</v>
      </c>
    </row>
    <row r="6" spans="1:8" x14ac:dyDescent="0.3">
      <c r="A6" s="2" t="s">
        <v>40</v>
      </c>
      <c r="C6" s="45"/>
    </row>
    <row r="7" spans="1:8" x14ac:dyDescent="0.3">
      <c r="H7" s="6" t="s">
        <v>9</v>
      </c>
    </row>
    <row r="8" spans="1:8" x14ac:dyDescent="0.3">
      <c r="A8" t="s">
        <v>38</v>
      </c>
      <c r="H8" s="62">
        <v>26071.22</v>
      </c>
    </row>
    <row r="10" spans="1:8" x14ac:dyDescent="0.3">
      <c r="A10" t="s">
        <v>41</v>
      </c>
      <c r="B10" t="s">
        <v>46</v>
      </c>
      <c r="H10" s="44"/>
    </row>
    <row r="11" spans="1:8" x14ac:dyDescent="0.3">
      <c r="B11" t="s">
        <v>47</v>
      </c>
      <c r="H11" s="42">
        <f>SUM(H10)</f>
        <v>0</v>
      </c>
    </row>
    <row r="13" spans="1:8" x14ac:dyDescent="0.3">
      <c r="A13" t="s">
        <v>42</v>
      </c>
      <c r="B13" t="s">
        <v>43</v>
      </c>
      <c r="H13" s="55"/>
    </row>
    <row r="14" spans="1:8" x14ac:dyDescent="0.3">
      <c r="B14" t="s">
        <v>50</v>
      </c>
      <c r="H14" s="42"/>
    </row>
    <row r="16" spans="1:8" x14ac:dyDescent="0.3">
      <c r="A16" s="2" t="s">
        <v>48</v>
      </c>
      <c r="B16" s="2"/>
      <c r="C16" s="2"/>
      <c r="H16" s="72">
        <f>+H8-H11+H14</f>
        <v>26071.22</v>
      </c>
    </row>
    <row r="18" spans="1:8" x14ac:dyDescent="0.3">
      <c r="A18" s="2" t="s">
        <v>49</v>
      </c>
      <c r="H18" s="42">
        <f>+H10-H13+H16</f>
        <v>26071.22</v>
      </c>
    </row>
    <row r="20" spans="1:8" ht="15" thickBot="1" x14ac:dyDescent="0.35">
      <c r="A20" s="2" t="s">
        <v>13</v>
      </c>
      <c r="H20" s="43">
        <f>+H16-H18</f>
        <v>0</v>
      </c>
    </row>
  </sheetData>
  <pageMargins left="0.7" right="0.7" top="0.75" bottom="0.75" header="0.3" footer="0.3"/>
  <pageSetup paperSize="9" orientation="portrait" verticalDpi="360" r:id="rId1"/>
  <headerFooter>
    <oddHeader>&amp;C&amp;"-,Bold"HASKETON PARISH COUNCIL
SAVINGS BANK A/C RECONCILIATION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2"/>
  <sheetViews>
    <sheetView view="pageLayout" topLeftCell="A16" zoomScale="84" zoomScaleNormal="100" zoomScalePageLayoutView="84" workbookViewId="0">
      <selection activeCell="M34" sqref="M34:M36"/>
    </sheetView>
  </sheetViews>
  <sheetFormatPr defaultRowHeight="14.4" x14ac:dyDescent="0.3"/>
  <cols>
    <col min="1" max="1" width="11.33203125" customWidth="1"/>
    <col min="2" max="2" width="7.33203125" style="1" customWidth="1"/>
    <col min="3" max="3" width="26.33203125" customWidth="1"/>
    <col min="4" max="4" width="30.5546875" customWidth="1"/>
    <col min="5" max="5" width="11.109375" style="1" customWidth="1"/>
    <col min="6" max="6" width="12.44140625" style="1" customWidth="1"/>
    <col min="7" max="8" width="9.33203125" style="1" customWidth="1"/>
    <col min="9" max="9" width="12.88671875" style="1" customWidth="1"/>
    <col min="10" max="10" width="10" style="1" customWidth="1"/>
    <col min="11" max="11" width="9.5546875" style="1" customWidth="1"/>
    <col min="12" max="12" width="12.5546875" customWidth="1"/>
    <col min="13" max="13" width="10.88671875" customWidth="1"/>
    <col min="14" max="14" width="9.44140625" customWidth="1"/>
    <col min="15" max="15" width="13.44140625" customWidth="1"/>
  </cols>
  <sheetData>
    <row r="1" spans="1:15" ht="72" x14ac:dyDescent="0.3">
      <c r="A1" s="31" t="s">
        <v>28</v>
      </c>
      <c r="B1" s="31" t="s">
        <v>2</v>
      </c>
      <c r="C1" s="31" t="s">
        <v>1</v>
      </c>
      <c r="D1" s="31" t="s">
        <v>27</v>
      </c>
      <c r="E1" s="31" t="s">
        <v>30</v>
      </c>
      <c r="F1" s="31" t="s">
        <v>31</v>
      </c>
      <c r="G1" s="31" t="s">
        <v>64</v>
      </c>
      <c r="H1" s="31" t="s">
        <v>65</v>
      </c>
      <c r="I1" s="31" t="s">
        <v>32</v>
      </c>
      <c r="J1" s="31" t="s">
        <v>33</v>
      </c>
      <c r="K1" s="31" t="s">
        <v>34</v>
      </c>
      <c r="L1" s="31" t="s">
        <v>35</v>
      </c>
      <c r="M1" s="31" t="s">
        <v>36</v>
      </c>
      <c r="N1" s="31" t="s">
        <v>37</v>
      </c>
      <c r="O1" s="31" t="s">
        <v>29</v>
      </c>
    </row>
    <row r="2" spans="1:15" x14ac:dyDescent="0.3">
      <c r="A2" s="76">
        <v>45012</v>
      </c>
      <c r="B2" s="73">
        <v>100866</v>
      </c>
      <c r="C2" s="18" t="s">
        <v>76</v>
      </c>
      <c r="D2" s="18" t="s">
        <v>77</v>
      </c>
      <c r="E2" s="68"/>
      <c r="F2" s="68">
        <v>105.4</v>
      </c>
      <c r="G2" s="68"/>
      <c r="H2" s="60"/>
      <c r="I2" s="60"/>
      <c r="J2" s="60"/>
      <c r="K2" s="60"/>
      <c r="L2" s="61"/>
      <c r="M2" s="68">
        <v>105.4</v>
      </c>
      <c r="N2" s="36"/>
    </row>
    <row r="3" spans="1:15" x14ac:dyDescent="0.3">
      <c r="A3" s="76">
        <v>45012</v>
      </c>
      <c r="B3" s="73">
        <v>100867</v>
      </c>
      <c r="C3" s="69" t="s">
        <v>78</v>
      </c>
      <c r="D3" s="69" t="s">
        <v>79</v>
      </c>
      <c r="E3" s="68"/>
      <c r="F3" s="68"/>
      <c r="G3" s="68"/>
      <c r="H3" s="60"/>
      <c r="I3" s="60"/>
      <c r="J3" s="60">
        <v>120</v>
      </c>
      <c r="K3" s="60"/>
      <c r="L3" s="61"/>
      <c r="M3" s="68">
        <v>120</v>
      </c>
      <c r="N3" s="84"/>
    </row>
    <row r="4" spans="1:15" x14ac:dyDescent="0.3">
      <c r="A4" s="76">
        <v>45012</v>
      </c>
      <c r="B4" s="73">
        <v>100868</v>
      </c>
      <c r="C4" s="69" t="s">
        <v>80</v>
      </c>
      <c r="D4" s="69" t="s">
        <v>81</v>
      </c>
      <c r="E4" s="68"/>
      <c r="F4" s="68"/>
      <c r="G4" s="68">
        <v>225.58</v>
      </c>
      <c r="H4" s="60"/>
      <c r="I4" s="60"/>
      <c r="J4" s="60"/>
      <c r="K4" s="60"/>
      <c r="L4" s="61"/>
      <c r="M4" s="68">
        <v>225.58</v>
      </c>
      <c r="N4" s="36"/>
    </row>
    <row r="5" spans="1:15" x14ac:dyDescent="0.3">
      <c r="A5" s="76">
        <v>45015</v>
      </c>
      <c r="B5" s="73">
        <v>100869</v>
      </c>
      <c r="C5" s="69" t="s">
        <v>82</v>
      </c>
      <c r="D5" s="69" t="s">
        <v>83</v>
      </c>
      <c r="E5" s="68"/>
      <c r="F5" s="68">
        <v>228</v>
      </c>
      <c r="G5" s="68"/>
      <c r="H5" s="60"/>
      <c r="I5" s="60"/>
      <c r="J5" s="60"/>
      <c r="K5" s="60"/>
      <c r="L5" s="61"/>
      <c r="M5" s="68">
        <v>228</v>
      </c>
      <c r="N5" s="36"/>
    </row>
    <row r="6" spans="1:15" x14ac:dyDescent="0.3">
      <c r="A6" s="15">
        <v>45027</v>
      </c>
      <c r="B6" s="19" t="s">
        <v>84</v>
      </c>
      <c r="C6" s="18" t="s">
        <v>86</v>
      </c>
      <c r="D6" s="18" t="s">
        <v>85</v>
      </c>
      <c r="E6" s="36"/>
      <c r="F6" s="36">
        <v>7</v>
      </c>
      <c r="G6" s="68"/>
      <c r="H6" s="36"/>
      <c r="I6" s="36"/>
      <c r="J6" s="36"/>
      <c r="K6" s="36"/>
      <c r="L6" s="37"/>
      <c r="M6" s="36">
        <v>7</v>
      </c>
      <c r="N6" s="92">
        <v>1.5</v>
      </c>
      <c r="O6">
        <v>815384524</v>
      </c>
    </row>
    <row r="7" spans="1:15" x14ac:dyDescent="0.3">
      <c r="A7" s="15">
        <v>45047</v>
      </c>
      <c r="B7" s="73">
        <v>100870</v>
      </c>
      <c r="C7" s="17" t="s">
        <v>78</v>
      </c>
      <c r="D7" s="17" t="s">
        <v>87</v>
      </c>
      <c r="E7" s="36"/>
      <c r="F7" s="36"/>
      <c r="G7" s="36"/>
      <c r="H7" s="68"/>
      <c r="I7" s="36"/>
      <c r="J7" s="36">
        <v>350</v>
      </c>
      <c r="K7" s="36"/>
      <c r="L7" s="37"/>
      <c r="M7" s="36">
        <v>350</v>
      </c>
      <c r="N7" s="92"/>
    </row>
    <row r="8" spans="1:15" x14ac:dyDescent="0.3">
      <c r="A8" s="15">
        <v>45047</v>
      </c>
      <c r="B8" s="16">
        <v>100871</v>
      </c>
      <c r="C8" s="17" t="s">
        <v>89</v>
      </c>
      <c r="D8" s="17" t="s">
        <v>90</v>
      </c>
      <c r="E8" s="36"/>
      <c r="F8" s="36"/>
      <c r="G8" s="36"/>
      <c r="H8" s="36"/>
      <c r="I8" s="36">
        <v>209.34</v>
      </c>
      <c r="J8" s="36"/>
      <c r="K8" s="36"/>
      <c r="L8" s="37"/>
      <c r="M8" s="36">
        <v>209.34</v>
      </c>
      <c r="N8" s="36"/>
    </row>
    <row r="9" spans="1:15" x14ac:dyDescent="0.3">
      <c r="A9" s="15">
        <v>45047</v>
      </c>
      <c r="B9" s="73">
        <v>100872</v>
      </c>
      <c r="C9" s="69" t="s">
        <v>80</v>
      </c>
      <c r="D9" s="69" t="s">
        <v>88</v>
      </c>
      <c r="E9" s="36"/>
      <c r="F9" s="36"/>
      <c r="G9" s="36">
        <v>225.78</v>
      </c>
      <c r="H9" s="36"/>
      <c r="I9" s="36"/>
      <c r="J9" s="36"/>
      <c r="K9" s="36"/>
      <c r="L9" s="37"/>
      <c r="M9" s="36">
        <v>225.78</v>
      </c>
      <c r="N9" s="36"/>
    </row>
    <row r="10" spans="1:15" x14ac:dyDescent="0.3">
      <c r="A10" s="15">
        <v>45050</v>
      </c>
      <c r="B10" s="16">
        <v>100873</v>
      </c>
      <c r="C10" s="17" t="s">
        <v>91</v>
      </c>
      <c r="D10" s="17" t="s">
        <v>92</v>
      </c>
      <c r="E10" s="36"/>
      <c r="F10" s="36">
        <v>115.18</v>
      </c>
      <c r="G10" s="36"/>
      <c r="H10" s="36"/>
      <c r="I10" s="36"/>
      <c r="J10" s="36"/>
      <c r="K10" s="36"/>
      <c r="L10" s="37"/>
      <c r="M10" s="36">
        <v>115.18</v>
      </c>
      <c r="N10" s="36">
        <v>1.26</v>
      </c>
      <c r="O10" t="s">
        <v>95</v>
      </c>
    </row>
    <row r="11" spans="1:15" s="20" customFormat="1" x14ac:dyDescent="0.3">
      <c r="A11" s="15">
        <v>45055</v>
      </c>
      <c r="B11" s="19" t="s">
        <v>84</v>
      </c>
      <c r="C11" s="18" t="s">
        <v>86</v>
      </c>
      <c r="D11" s="18" t="s">
        <v>85</v>
      </c>
      <c r="E11" s="36"/>
      <c r="F11" s="36">
        <v>9</v>
      </c>
      <c r="G11" s="36"/>
      <c r="H11" s="36"/>
      <c r="I11" s="36"/>
      <c r="J11" s="36"/>
      <c r="K11" s="36"/>
      <c r="L11" s="37"/>
      <c r="M11" s="36">
        <v>9</v>
      </c>
      <c r="N11" s="92">
        <v>1.5</v>
      </c>
      <c r="O11">
        <v>815384524</v>
      </c>
    </row>
    <row r="12" spans="1:15" s="20" customFormat="1" x14ac:dyDescent="0.3">
      <c r="A12" s="15">
        <v>45057</v>
      </c>
      <c r="B12" s="73">
        <v>100874</v>
      </c>
      <c r="C12" s="18" t="s">
        <v>93</v>
      </c>
      <c r="D12" s="18" t="s">
        <v>94</v>
      </c>
      <c r="E12" s="36">
        <v>670.65</v>
      </c>
      <c r="F12" s="36"/>
      <c r="G12" s="36"/>
      <c r="H12" s="36"/>
      <c r="I12" s="36"/>
      <c r="J12" s="36"/>
      <c r="K12" s="36"/>
      <c r="L12" s="37"/>
      <c r="M12" s="36">
        <v>670.65</v>
      </c>
      <c r="N12" s="86"/>
    </row>
    <row r="13" spans="1:15" x14ac:dyDescent="0.3">
      <c r="A13" s="15">
        <v>45057</v>
      </c>
      <c r="B13" s="16">
        <v>100875</v>
      </c>
      <c r="C13" s="69" t="s">
        <v>80</v>
      </c>
      <c r="D13" s="69" t="s">
        <v>99</v>
      </c>
      <c r="E13" s="36"/>
      <c r="F13" s="36"/>
      <c r="G13" s="36"/>
      <c r="H13" s="36">
        <v>99.73</v>
      </c>
      <c r="I13" s="36"/>
      <c r="J13" s="36"/>
      <c r="K13" s="36"/>
      <c r="L13" s="37"/>
      <c r="M13" s="36">
        <v>99.73</v>
      </c>
      <c r="N13" s="36">
        <v>10</v>
      </c>
      <c r="O13" s="1" t="s">
        <v>96</v>
      </c>
    </row>
    <row r="14" spans="1:15" x14ac:dyDescent="0.3">
      <c r="A14" s="15">
        <v>45057</v>
      </c>
      <c r="B14" s="73">
        <v>100876</v>
      </c>
      <c r="C14" s="69" t="s">
        <v>80</v>
      </c>
      <c r="D14" s="69" t="s">
        <v>88</v>
      </c>
      <c r="E14" s="36"/>
      <c r="F14" s="36"/>
      <c r="G14" s="36">
        <v>225.58</v>
      </c>
      <c r="H14" s="36"/>
      <c r="I14" s="36"/>
      <c r="J14" s="36"/>
      <c r="K14" s="36"/>
      <c r="L14" s="37"/>
      <c r="M14" s="36">
        <v>225.58</v>
      </c>
      <c r="N14" s="36"/>
    </row>
    <row r="15" spans="1:15" x14ac:dyDescent="0.3">
      <c r="A15" s="15">
        <v>45085</v>
      </c>
      <c r="B15" s="19" t="s">
        <v>84</v>
      </c>
      <c r="C15" s="18" t="s">
        <v>86</v>
      </c>
      <c r="D15" s="18" t="s">
        <v>85</v>
      </c>
      <c r="E15" s="36"/>
      <c r="F15" s="36">
        <v>9</v>
      </c>
      <c r="G15" s="36"/>
      <c r="H15" s="36"/>
      <c r="I15" s="36"/>
      <c r="J15" s="52"/>
      <c r="K15" s="36"/>
      <c r="L15" s="37"/>
      <c r="M15" s="52">
        <v>9</v>
      </c>
      <c r="N15" s="92">
        <v>1.5</v>
      </c>
      <c r="O15">
        <v>815384524</v>
      </c>
    </row>
    <row r="16" spans="1:15" ht="16.5" customHeight="1" x14ac:dyDescent="0.3">
      <c r="A16" s="76">
        <v>45117</v>
      </c>
      <c r="B16" s="19" t="s">
        <v>84</v>
      </c>
      <c r="C16" s="18" t="s">
        <v>86</v>
      </c>
      <c r="D16" s="18" t="s">
        <v>85</v>
      </c>
      <c r="E16" s="36"/>
      <c r="F16" s="36">
        <v>9</v>
      </c>
      <c r="G16" s="36"/>
      <c r="H16" s="36"/>
      <c r="I16" s="36"/>
      <c r="J16" s="52"/>
      <c r="K16" s="36"/>
      <c r="L16" s="37"/>
      <c r="M16" s="52">
        <v>9</v>
      </c>
      <c r="N16" s="92">
        <v>1.5</v>
      </c>
      <c r="O16">
        <v>815384524</v>
      </c>
    </row>
    <row r="17" spans="1:16" ht="16.5" customHeight="1" x14ac:dyDescent="0.3">
      <c r="A17" s="15">
        <v>45103</v>
      </c>
      <c r="B17" s="73">
        <v>100877</v>
      </c>
      <c r="C17" s="69" t="s">
        <v>80</v>
      </c>
      <c r="D17" s="69" t="s">
        <v>100</v>
      </c>
      <c r="E17" s="36"/>
      <c r="F17" s="52"/>
      <c r="G17" s="52"/>
      <c r="H17" s="36">
        <v>95.09</v>
      </c>
      <c r="I17" s="36"/>
      <c r="J17" s="36"/>
      <c r="K17" s="36"/>
      <c r="L17" s="37"/>
      <c r="M17" s="36">
        <v>95.09</v>
      </c>
      <c r="N17" s="36">
        <v>10</v>
      </c>
      <c r="O17" t="s">
        <v>96</v>
      </c>
    </row>
    <row r="18" spans="1:16" ht="16.5" customHeight="1" x14ac:dyDescent="0.3">
      <c r="A18" s="15">
        <v>45103</v>
      </c>
      <c r="B18" s="73">
        <v>100878</v>
      </c>
      <c r="C18" s="69" t="s">
        <v>76</v>
      </c>
      <c r="D18" s="69" t="s">
        <v>97</v>
      </c>
      <c r="E18" s="60"/>
      <c r="F18" s="60">
        <v>151</v>
      </c>
      <c r="G18" s="52"/>
      <c r="H18" s="77"/>
      <c r="I18" s="60"/>
      <c r="J18" s="60"/>
      <c r="K18" s="60"/>
      <c r="L18" s="61"/>
      <c r="M18" s="60">
        <v>151</v>
      </c>
      <c r="N18" s="60"/>
      <c r="O18" s="52"/>
      <c r="P18" s="52"/>
    </row>
    <row r="19" spans="1:16" ht="16.5" customHeight="1" x14ac:dyDescent="0.3">
      <c r="A19" s="15">
        <v>45103</v>
      </c>
      <c r="B19" s="73">
        <v>100879</v>
      </c>
      <c r="C19" s="69" t="s">
        <v>80</v>
      </c>
      <c r="D19" s="69" t="s">
        <v>98</v>
      </c>
      <c r="E19" s="60"/>
      <c r="F19" s="60"/>
      <c r="G19" s="60">
        <v>225.58</v>
      </c>
      <c r="H19" s="60"/>
      <c r="I19" s="52"/>
      <c r="J19" s="60"/>
      <c r="K19" s="60"/>
      <c r="L19" s="61"/>
      <c r="M19" s="60">
        <v>225.58</v>
      </c>
      <c r="N19" s="60"/>
      <c r="O19" s="52"/>
      <c r="P19" s="52"/>
    </row>
    <row r="20" spans="1:16" ht="14.4" customHeight="1" x14ac:dyDescent="0.3">
      <c r="A20" s="76">
        <v>45111</v>
      </c>
      <c r="B20" s="96">
        <v>100880</v>
      </c>
      <c r="C20" s="69" t="s">
        <v>103</v>
      </c>
      <c r="D20" s="69" t="s">
        <v>123</v>
      </c>
      <c r="E20" s="60"/>
      <c r="F20" s="52"/>
      <c r="G20" s="60"/>
      <c r="H20" s="60"/>
      <c r="I20" s="60"/>
      <c r="J20" s="60"/>
      <c r="K20" s="60"/>
      <c r="L20" s="61"/>
      <c r="M20" s="52"/>
      <c r="N20" s="60"/>
      <c r="O20" s="52"/>
      <c r="P20" s="52"/>
    </row>
    <row r="21" spans="1:16" ht="16.5" customHeight="1" x14ac:dyDescent="0.3">
      <c r="A21" s="76">
        <v>45119</v>
      </c>
      <c r="B21" s="73">
        <v>100881</v>
      </c>
      <c r="C21" s="69" t="s">
        <v>80</v>
      </c>
      <c r="D21" s="69" t="s">
        <v>104</v>
      </c>
      <c r="E21" s="60"/>
      <c r="F21" s="60"/>
      <c r="G21" s="52"/>
      <c r="H21" s="60">
        <v>101.83</v>
      </c>
      <c r="I21" s="60"/>
      <c r="J21" s="60"/>
      <c r="K21" s="60"/>
      <c r="L21" s="61"/>
      <c r="M21" s="60">
        <v>101.83</v>
      </c>
      <c r="N21" s="60">
        <v>13.35</v>
      </c>
      <c r="O21" s="52">
        <v>238554836</v>
      </c>
      <c r="P21" s="52"/>
    </row>
    <row r="22" spans="1:16" ht="16.5" customHeight="1" x14ac:dyDescent="0.3">
      <c r="A22" s="76">
        <v>45120</v>
      </c>
      <c r="B22" s="73">
        <v>100882</v>
      </c>
      <c r="C22" s="69" t="s">
        <v>105</v>
      </c>
      <c r="D22" s="69" t="s">
        <v>106</v>
      </c>
      <c r="E22" s="60"/>
      <c r="F22" s="60">
        <v>57.36</v>
      </c>
      <c r="G22" s="60"/>
      <c r="H22" s="60"/>
      <c r="I22" s="60"/>
      <c r="J22" s="60"/>
      <c r="K22" s="60"/>
      <c r="L22" s="61"/>
      <c r="M22" s="60">
        <v>57.36</v>
      </c>
      <c r="N22" s="60">
        <v>9.56</v>
      </c>
      <c r="O22" s="52">
        <v>2472621</v>
      </c>
      <c r="P22" s="52"/>
    </row>
    <row r="23" spans="1:16" ht="16.5" customHeight="1" x14ac:dyDescent="0.3">
      <c r="A23" s="76">
        <v>45131</v>
      </c>
      <c r="B23" s="73">
        <v>100883</v>
      </c>
      <c r="C23" s="69" t="s">
        <v>80</v>
      </c>
      <c r="D23" s="69" t="s">
        <v>107</v>
      </c>
      <c r="E23" s="60"/>
      <c r="F23" s="60"/>
      <c r="G23" s="36">
        <v>225.58</v>
      </c>
      <c r="H23" s="60"/>
      <c r="I23" s="60"/>
      <c r="J23" s="60"/>
      <c r="K23" s="60"/>
      <c r="L23" s="61"/>
      <c r="M23" s="36">
        <v>225.58</v>
      </c>
      <c r="N23" s="60"/>
      <c r="O23" s="52"/>
      <c r="P23" s="52"/>
    </row>
    <row r="24" spans="1:16" ht="16.5" customHeight="1" x14ac:dyDescent="0.3">
      <c r="A24" s="76">
        <v>45131</v>
      </c>
      <c r="B24" s="73">
        <v>100884</v>
      </c>
      <c r="C24" s="69" t="s">
        <v>89</v>
      </c>
      <c r="D24" s="69" t="s">
        <v>108</v>
      </c>
      <c r="E24" s="68"/>
      <c r="G24" s="68"/>
      <c r="H24" s="60"/>
      <c r="I24" s="60"/>
      <c r="J24" s="60"/>
      <c r="K24" s="1">
        <v>255.6</v>
      </c>
      <c r="L24" s="61"/>
      <c r="M24" s="60">
        <v>255.6</v>
      </c>
      <c r="N24" s="60">
        <v>42.6</v>
      </c>
      <c r="O24" s="52">
        <v>825023265</v>
      </c>
      <c r="P24" s="52"/>
    </row>
    <row r="25" spans="1:16" ht="16.5" customHeight="1" x14ac:dyDescent="0.3">
      <c r="A25" s="76">
        <v>45131</v>
      </c>
      <c r="B25" s="73">
        <v>100885</v>
      </c>
      <c r="C25" s="69" t="s">
        <v>67</v>
      </c>
      <c r="D25" s="69" t="s">
        <v>109</v>
      </c>
      <c r="E25" s="68">
        <v>78.540000000000006</v>
      </c>
      <c r="F25" s="68"/>
      <c r="G25" s="68"/>
      <c r="H25" s="60"/>
      <c r="I25" s="60"/>
      <c r="J25" s="60"/>
      <c r="K25" s="60"/>
      <c r="L25" s="61"/>
      <c r="M25" s="68">
        <v>78.540000000000006</v>
      </c>
      <c r="N25" s="60"/>
      <c r="O25" s="52"/>
      <c r="P25" s="52"/>
    </row>
    <row r="26" spans="1:16" ht="16.5" customHeight="1" x14ac:dyDescent="0.3">
      <c r="A26" s="76">
        <v>45141</v>
      </c>
      <c r="B26" s="73" t="s">
        <v>84</v>
      </c>
      <c r="C26" s="75" t="s">
        <v>112</v>
      </c>
      <c r="D26" s="75" t="s">
        <v>113</v>
      </c>
      <c r="E26" s="68"/>
      <c r="F26" s="68"/>
      <c r="G26" s="68"/>
      <c r="H26" s="60"/>
      <c r="I26" s="60">
        <v>35</v>
      </c>
      <c r="J26" s="60"/>
      <c r="K26" s="60"/>
      <c r="L26" s="61"/>
      <c r="M26" s="68">
        <v>35</v>
      </c>
      <c r="N26" s="60"/>
      <c r="O26" s="52"/>
      <c r="P26" s="52"/>
    </row>
    <row r="27" spans="1:16" ht="16.5" customHeight="1" x14ac:dyDescent="0.3">
      <c r="A27" s="76">
        <v>45146</v>
      </c>
      <c r="B27" s="19" t="s">
        <v>84</v>
      </c>
      <c r="C27" s="18" t="s">
        <v>86</v>
      </c>
      <c r="D27" s="18" t="s">
        <v>85</v>
      </c>
      <c r="E27" s="36"/>
      <c r="F27" s="36">
        <v>9</v>
      </c>
      <c r="G27" s="68"/>
      <c r="H27" s="60"/>
      <c r="I27" s="60"/>
      <c r="J27" s="60"/>
      <c r="K27" s="60"/>
      <c r="L27" s="61"/>
      <c r="M27" s="36">
        <v>9</v>
      </c>
      <c r="N27" s="92">
        <v>1.5</v>
      </c>
      <c r="O27">
        <v>815384524</v>
      </c>
      <c r="P27" s="52"/>
    </row>
    <row r="28" spans="1:16" ht="16.5" customHeight="1" x14ac:dyDescent="0.3">
      <c r="A28" s="76">
        <v>45143</v>
      </c>
      <c r="B28" s="73">
        <v>100886</v>
      </c>
      <c r="C28" s="75" t="s">
        <v>119</v>
      </c>
      <c r="D28" s="75" t="s">
        <v>120</v>
      </c>
      <c r="E28" s="68"/>
      <c r="F28" s="68">
        <v>3217.7</v>
      </c>
      <c r="G28" s="68"/>
      <c r="H28" s="60"/>
      <c r="I28" s="60"/>
      <c r="J28" s="60"/>
      <c r="K28" s="60"/>
      <c r="L28" s="61"/>
      <c r="M28" s="68">
        <v>3217.7</v>
      </c>
      <c r="N28" s="94">
        <v>536.28</v>
      </c>
      <c r="O28" s="95"/>
      <c r="P28" s="52"/>
    </row>
    <row r="29" spans="1:16" ht="16.5" customHeight="1" x14ac:dyDescent="0.3">
      <c r="A29" s="76">
        <v>45174</v>
      </c>
      <c r="B29" s="73">
        <v>100887</v>
      </c>
      <c r="C29" s="69" t="s">
        <v>80</v>
      </c>
      <c r="D29" s="69" t="s">
        <v>121</v>
      </c>
      <c r="E29" s="68"/>
      <c r="F29" s="68"/>
      <c r="G29" s="68"/>
      <c r="H29" s="60">
        <v>58.5</v>
      </c>
      <c r="I29" s="60"/>
      <c r="J29" s="60"/>
      <c r="K29" s="60"/>
      <c r="L29" s="61"/>
      <c r="M29" s="60">
        <v>58.5</v>
      </c>
      <c r="N29" s="60"/>
      <c r="O29" s="52"/>
      <c r="P29" s="52"/>
    </row>
    <row r="30" spans="1:16" ht="15.6" customHeight="1" x14ac:dyDescent="0.3">
      <c r="A30" s="76">
        <v>45174</v>
      </c>
      <c r="B30" s="73">
        <v>100888</v>
      </c>
      <c r="C30" s="69" t="s">
        <v>80</v>
      </c>
      <c r="D30" s="69" t="s">
        <v>122</v>
      </c>
      <c r="E30" s="68"/>
      <c r="F30" s="68"/>
      <c r="G30" s="36">
        <v>225.58</v>
      </c>
      <c r="H30" s="60"/>
      <c r="I30" s="60"/>
      <c r="J30" s="60"/>
      <c r="K30" s="60"/>
      <c r="L30" s="61"/>
      <c r="M30" s="36">
        <v>225.58</v>
      </c>
      <c r="N30" s="60"/>
      <c r="O30" s="78"/>
      <c r="P30" s="52"/>
    </row>
    <row r="31" spans="1:16" ht="16.5" customHeight="1" x14ac:dyDescent="0.3">
      <c r="A31" s="76">
        <v>45174</v>
      </c>
      <c r="B31" s="73">
        <v>100889</v>
      </c>
      <c r="C31" s="69" t="s">
        <v>80</v>
      </c>
      <c r="D31" s="75" t="s">
        <v>127</v>
      </c>
      <c r="E31" s="68"/>
      <c r="F31" s="68"/>
      <c r="G31" s="68"/>
      <c r="H31" s="60"/>
      <c r="I31" s="60"/>
      <c r="J31" s="60"/>
      <c r="K31" s="60"/>
      <c r="L31" s="61"/>
      <c r="M31" s="60"/>
      <c r="N31" s="60"/>
      <c r="O31" s="52"/>
      <c r="P31" s="52"/>
    </row>
    <row r="32" spans="1:16" ht="16.5" customHeight="1" x14ac:dyDescent="0.3">
      <c r="A32" s="76">
        <v>45174</v>
      </c>
      <c r="B32" s="87">
        <v>100890</v>
      </c>
      <c r="C32" s="69" t="s">
        <v>103</v>
      </c>
      <c r="D32" s="69" t="s">
        <v>124</v>
      </c>
      <c r="E32" s="60"/>
      <c r="F32" s="52">
        <v>198</v>
      </c>
      <c r="G32" s="60"/>
      <c r="H32" s="60"/>
      <c r="I32" s="60"/>
      <c r="J32" s="60"/>
      <c r="K32" s="60"/>
      <c r="L32" s="61"/>
      <c r="M32" s="52">
        <v>198</v>
      </c>
      <c r="N32" s="60">
        <v>33</v>
      </c>
      <c r="O32" s="52" t="s">
        <v>110</v>
      </c>
      <c r="P32" s="52"/>
    </row>
    <row r="33" spans="1:16" ht="16.5" customHeight="1" x14ac:dyDescent="0.3">
      <c r="A33" s="76">
        <v>45183</v>
      </c>
      <c r="B33" s="87">
        <v>100891</v>
      </c>
      <c r="C33" s="75" t="s">
        <v>125</v>
      </c>
      <c r="D33" s="75" t="s">
        <v>126</v>
      </c>
      <c r="E33" s="68"/>
      <c r="F33" s="68"/>
      <c r="G33" s="68"/>
      <c r="H33" s="60"/>
      <c r="I33" s="60">
        <v>100</v>
      </c>
      <c r="J33" s="60"/>
      <c r="K33" s="60"/>
      <c r="L33" s="61"/>
      <c r="M33" s="68">
        <v>100</v>
      </c>
      <c r="N33" s="60"/>
      <c r="O33" s="52"/>
      <c r="P33" s="52"/>
    </row>
    <row r="34" spans="1:16" ht="16.5" customHeight="1" x14ac:dyDescent="0.3">
      <c r="A34" s="76">
        <v>45203</v>
      </c>
      <c r="B34" s="87">
        <v>100892</v>
      </c>
      <c r="C34" s="69" t="s">
        <v>118</v>
      </c>
      <c r="D34" s="69" t="s">
        <v>128</v>
      </c>
      <c r="E34" s="68"/>
      <c r="F34" s="68">
        <v>111</v>
      </c>
      <c r="G34" s="68"/>
      <c r="H34" s="60"/>
      <c r="I34" s="60"/>
      <c r="J34" s="60"/>
      <c r="K34" s="60"/>
      <c r="L34" s="61"/>
      <c r="M34" s="68">
        <v>111</v>
      </c>
      <c r="N34" s="60">
        <v>18.5</v>
      </c>
      <c r="O34" s="52">
        <v>876328389</v>
      </c>
      <c r="P34" s="52"/>
    </row>
    <row r="35" spans="1:16" ht="16.5" customHeight="1" x14ac:dyDescent="0.3">
      <c r="A35" s="76">
        <v>45203</v>
      </c>
      <c r="B35" s="87">
        <v>100893</v>
      </c>
      <c r="C35" s="18" t="s">
        <v>76</v>
      </c>
      <c r="D35" s="18" t="s">
        <v>129</v>
      </c>
      <c r="E35" s="68"/>
      <c r="F35" s="68">
        <v>165.2</v>
      </c>
      <c r="G35" s="68"/>
      <c r="H35" s="60"/>
      <c r="I35" s="60"/>
      <c r="J35" s="60"/>
      <c r="K35" s="60"/>
      <c r="L35" s="61"/>
      <c r="M35" s="68">
        <v>165.2</v>
      </c>
      <c r="N35" s="60"/>
      <c r="O35" s="52"/>
      <c r="P35" s="52"/>
    </row>
    <row r="36" spans="1:16" ht="16.5" customHeight="1" x14ac:dyDescent="0.3">
      <c r="A36" s="76">
        <v>45203</v>
      </c>
      <c r="B36" s="87">
        <v>100894</v>
      </c>
      <c r="C36" s="69" t="s">
        <v>89</v>
      </c>
      <c r="D36" s="69" t="s">
        <v>130</v>
      </c>
      <c r="E36" s="68"/>
      <c r="F36" s="68"/>
      <c r="G36" s="68"/>
      <c r="H36" s="68"/>
      <c r="I36" s="60">
        <v>54</v>
      </c>
      <c r="J36" s="60"/>
      <c r="K36" s="60"/>
      <c r="L36" s="61"/>
      <c r="M36" s="68">
        <v>54</v>
      </c>
      <c r="N36" s="60">
        <v>9</v>
      </c>
      <c r="O36" s="52">
        <v>825023265</v>
      </c>
      <c r="P36" s="52"/>
    </row>
    <row r="37" spans="1:16" ht="16.5" customHeight="1" x14ac:dyDescent="0.3">
      <c r="A37" s="76">
        <v>45203</v>
      </c>
      <c r="B37" s="73">
        <v>100895</v>
      </c>
      <c r="C37" s="69" t="s">
        <v>80</v>
      </c>
      <c r="D37" s="69" t="s">
        <v>131</v>
      </c>
      <c r="E37" s="68"/>
      <c r="F37" s="68"/>
      <c r="G37" s="68">
        <v>281.36</v>
      </c>
      <c r="H37" s="60"/>
      <c r="I37" s="60"/>
      <c r="J37" s="60"/>
      <c r="K37" s="60"/>
      <c r="L37" s="61"/>
      <c r="M37" s="68">
        <v>281.36</v>
      </c>
      <c r="N37" s="60"/>
      <c r="O37" s="52"/>
      <c r="P37" s="52"/>
    </row>
    <row r="38" spans="1:16" ht="16.5" customHeight="1" x14ac:dyDescent="0.3">
      <c r="A38" s="76">
        <v>45222</v>
      </c>
      <c r="B38" s="19" t="s">
        <v>84</v>
      </c>
      <c r="C38" s="18" t="s">
        <v>86</v>
      </c>
      <c r="D38" s="18" t="s">
        <v>85</v>
      </c>
      <c r="E38" s="36"/>
      <c r="F38" s="36">
        <v>9</v>
      </c>
      <c r="G38" s="68"/>
      <c r="H38" s="60"/>
      <c r="I38" s="60"/>
      <c r="J38" s="60"/>
      <c r="K38" s="60"/>
      <c r="L38" s="61"/>
      <c r="M38" s="36">
        <v>9</v>
      </c>
      <c r="N38" s="92">
        <v>1.5</v>
      </c>
      <c r="O38">
        <v>815384524</v>
      </c>
      <c r="P38" s="52"/>
    </row>
    <row r="39" spans="1:16" ht="16.5" customHeight="1" x14ac:dyDescent="0.3">
      <c r="A39" s="76"/>
      <c r="B39" s="73"/>
      <c r="C39" s="69"/>
      <c r="D39" s="69"/>
      <c r="E39" s="68"/>
      <c r="F39" s="68"/>
      <c r="G39" s="68"/>
      <c r="H39" s="60"/>
      <c r="I39" s="60"/>
      <c r="J39" s="60"/>
      <c r="K39" s="60"/>
      <c r="L39" s="61"/>
      <c r="M39" s="68"/>
      <c r="N39" s="60"/>
      <c r="O39" s="52"/>
      <c r="P39" s="52"/>
    </row>
    <row r="40" spans="1:16" ht="16.5" customHeight="1" x14ac:dyDescent="0.3">
      <c r="A40" s="76"/>
      <c r="B40" s="73"/>
      <c r="C40" s="69"/>
      <c r="D40" s="69"/>
      <c r="E40" s="68"/>
      <c r="F40" s="68"/>
      <c r="G40" s="68"/>
      <c r="H40" s="60"/>
      <c r="I40" s="60"/>
      <c r="J40" s="60"/>
      <c r="K40" s="60"/>
      <c r="L40" s="61"/>
      <c r="M40" s="68"/>
      <c r="N40" s="60"/>
      <c r="O40" s="52"/>
      <c r="P40" s="52"/>
    </row>
    <row r="41" spans="1:16" ht="16.5" customHeight="1" x14ac:dyDescent="0.3">
      <c r="A41" s="76"/>
      <c r="B41" s="73"/>
      <c r="C41" s="69"/>
      <c r="D41" s="69"/>
      <c r="E41" s="68"/>
      <c r="F41" s="68"/>
      <c r="G41" s="68"/>
      <c r="H41" s="68"/>
      <c r="I41" s="84"/>
      <c r="J41" s="84"/>
      <c r="K41" s="84"/>
      <c r="L41" s="85"/>
      <c r="M41" s="68"/>
      <c r="N41" s="84"/>
      <c r="O41" s="52"/>
      <c r="P41" s="52"/>
    </row>
    <row r="42" spans="1:16" ht="16.5" customHeight="1" x14ac:dyDescent="0.3">
      <c r="A42" s="76"/>
      <c r="B42" s="73"/>
      <c r="C42" s="75"/>
      <c r="D42" s="75"/>
      <c r="E42" s="68"/>
      <c r="F42" s="68"/>
      <c r="G42" s="68"/>
      <c r="H42" s="84"/>
      <c r="I42" s="84"/>
      <c r="J42" s="84"/>
      <c r="K42" s="84"/>
      <c r="L42" s="85"/>
      <c r="M42" s="84"/>
      <c r="N42" s="84"/>
      <c r="O42" s="52"/>
      <c r="P42" s="52"/>
    </row>
    <row r="43" spans="1:16" s="35" customFormat="1" ht="15" thickBot="1" x14ac:dyDescent="0.35">
      <c r="A43" s="33" t="s">
        <v>45</v>
      </c>
      <c r="B43" s="33"/>
      <c r="D43" s="34"/>
      <c r="E43" s="38">
        <f t="shared" ref="E43:N43" si="0">SUM(E2:E42)</f>
        <v>749.18999999999994</v>
      </c>
      <c r="F43" s="38">
        <f t="shared" si="0"/>
        <v>4400.8399999999992</v>
      </c>
      <c r="G43" s="38">
        <f t="shared" si="0"/>
        <v>1635.04</v>
      </c>
      <c r="H43" s="38">
        <f t="shared" si="0"/>
        <v>355.15</v>
      </c>
      <c r="I43" s="38">
        <f t="shared" si="0"/>
        <v>398.34000000000003</v>
      </c>
      <c r="J43" s="38">
        <f t="shared" si="0"/>
        <v>470</v>
      </c>
      <c r="K43" s="38">
        <f t="shared" si="0"/>
        <v>255.6</v>
      </c>
      <c r="L43" s="38">
        <f t="shared" si="0"/>
        <v>0</v>
      </c>
      <c r="M43" s="38">
        <f t="shared" si="0"/>
        <v>8264.16</v>
      </c>
      <c r="N43" s="38">
        <f t="shared" si="0"/>
        <v>692.55</v>
      </c>
      <c r="O43" s="38"/>
    </row>
    <row r="44" spans="1:16" s="12" customFormat="1" x14ac:dyDescent="0.3">
      <c r="A44" s="76"/>
      <c r="B44" s="73"/>
      <c r="C44" s="69"/>
      <c r="D44" s="69"/>
      <c r="E44" s="10"/>
      <c r="F44" s="10"/>
      <c r="G44" s="10"/>
      <c r="H44" s="52"/>
      <c r="I44" s="10"/>
      <c r="J44" s="10"/>
      <c r="K44" s="10"/>
      <c r="L44" s="11"/>
      <c r="M44" s="10"/>
      <c r="N44" s="10"/>
    </row>
    <row r="45" spans="1:16" s="12" customFormat="1" x14ac:dyDescent="0.3">
      <c r="A45" s="7"/>
      <c r="B45" s="73"/>
      <c r="C45" s="17"/>
      <c r="D45" s="17"/>
      <c r="E45" s="10"/>
      <c r="F45" s="10"/>
      <c r="G45" s="10"/>
      <c r="H45" s="10"/>
      <c r="I45" s="10"/>
      <c r="J45" s="10"/>
      <c r="K45" s="10"/>
      <c r="L45" s="11"/>
      <c r="M45" s="10"/>
      <c r="N45" s="10"/>
    </row>
    <row r="46" spans="1:16" s="12" customFormat="1" x14ac:dyDescent="0.3">
      <c r="A46" s="7"/>
      <c r="B46" s="73"/>
      <c r="C46" s="11"/>
      <c r="D46" s="11"/>
      <c r="E46" s="10"/>
      <c r="F46" s="10"/>
      <c r="G46" s="10"/>
      <c r="H46" s="10"/>
      <c r="I46" s="10"/>
      <c r="J46" s="10"/>
      <c r="K46" s="10"/>
      <c r="L46" s="11"/>
      <c r="M46" s="10"/>
      <c r="N46" s="10"/>
    </row>
    <row r="47" spans="1:16" s="12" customFormat="1" x14ac:dyDescent="0.3">
      <c r="A47" s="13"/>
      <c r="B47" s="73"/>
      <c r="C47" s="18"/>
      <c r="D47" s="11"/>
      <c r="E47" s="10"/>
      <c r="F47" s="10"/>
      <c r="G47" s="10"/>
      <c r="H47" s="10"/>
      <c r="I47" s="10"/>
      <c r="J47" s="10"/>
      <c r="K47" s="10"/>
      <c r="L47" s="11"/>
      <c r="M47" s="10"/>
      <c r="N47" s="10"/>
    </row>
    <row r="48" spans="1:16" s="12" customFormat="1" x14ac:dyDescent="0.3">
      <c r="A48" s="13"/>
      <c r="B48" s="73"/>
      <c r="C48" s="11"/>
      <c r="D48" s="11"/>
      <c r="E48" s="10"/>
      <c r="F48" s="10"/>
      <c r="G48" s="10"/>
      <c r="H48" s="10"/>
      <c r="I48" s="10"/>
      <c r="J48" s="10"/>
      <c r="K48" s="10"/>
      <c r="L48" s="11"/>
      <c r="M48" s="10"/>
      <c r="N48" s="10"/>
    </row>
    <row r="49" spans="1:14" s="12" customFormat="1" x14ac:dyDescent="0.3">
      <c r="A49" s="13"/>
      <c r="B49" s="73"/>
      <c r="C49" s="11"/>
      <c r="D49" s="11"/>
      <c r="E49" s="10"/>
      <c r="F49" s="10"/>
      <c r="G49" s="10"/>
      <c r="H49" s="10"/>
      <c r="I49" s="10"/>
      <c r="J49" s="10"/>
      <c r="K49" s="10"/>
      <c r="L49" s="11"/>
      <c r="M49" s="10"/>
      <c r="N49" s="10"/>
    </row>
    <row r="50" spans="1:14" s="12" customFormat="1" x14ac:dyDescent="0.3">
      <c r="A50" s="13"/>
      <c r="B50" s="73"/>
      <c r="C50" s="11"/>
      <c r="D50" s="11"/>
      <c r="E50" s="10"/>
      <c r="F50" s="10"/>
      <c r="G50" s="10"/>
      <c r="H50" s="10"/>
      <c r="I50" s="10"/>
      <c r="J50" s="10"/>
      <c r="K50" s="10"/>
      <c r="L50" s="11"/>
      <c r="M50" s="10"/>
      <c r="N50" s="10"/>
    </row>
    <row r="51" spans="1:14" s="12" customFormat="1" x14ac:dyDescent="0.3">
      <c r="A51" s="13"/>
      <c r="B51" s="73"/>
      <c r="C51" s="11"/>
      <c r="D51" s="11"/>
      <c r="E51" s="10"/>
      <c r="F51" s="10"/>
      <c r="G51" s="10"/>
      <c r="H51" s="10"/>
      <c r="I51" s="10"/>
      <c r="J51" s="10"/>
      <c r="K51" s="10"/>
      <c r="L51" s="11"/>
      <c r="M51" s="10"/>
      <c r="N51" s="10"/>
    </row>
    <row r="52" spans="1:14" s="12" customFormat="1" x14ac:dyDescent="0.3">
      <c r="A52" s="13"/>
      <c r="B52" s="10"/>
      <c r="C52" s="11"/>
      <c r="D52" s="11"/>
      <c r="E52" s="10"/>
      <c r="F52" s="10"/>
      <c r="G52" s="10"/>
      <c r="H52" s="10"/>
      <c r="I52" s="10"/>
      <c r="J52" s="10"/>
      <c r="K52" s="10"/>
      <c r="L52" s="11"/>
      <c r="M52" s="10"/>
      <c r="N52" s="10"/>
    </row>
    <row r="53" spans="1:14" s="12" customFormat="1" x14ac:dyDescent="0.3">
      <c r="A53" s="13"/>
      <c r="B53" s="10"/>
      <c r="C53" s="11"/>
      <c r="D53" s="11"/>
      <c r="E53" s="10"/>
      <c r="F53" s="10"/>
      <c r="G53" s="10"/>
      <c r="H53" s="10"/>
      <c r="I53" s="10"/>
      <c r="J53" s="10"/>
      <c r="K53" s="10"/>
      <c r="L53" s="11"/>
      <c r="M53" s="10"/>
      <c r="N53" s="10"/>
    </row>
    <row r="54" spans="1:14" s="12" customFormat="1" x14ac:dyDescent="0.3">
      <c r="A54" s="13"/>
      <c r="B54" s="10"/>
      <c r="C54" s="11"/>
      <c r="D54" s="11"/>
      <c r="E54" s="10"/>
      <c r="F54" s="10"/>
      <c r="G54" s="10"/>
      <c r="H54" s="10"/>
      <c r="I54" s="10"/>
      <c r="J54" s="10"/>
      <c r="K54" s="10"/>
      <c r="L54" s="11"/>
      <c r="M54" s="10"/>
      <c r="N54" s="10"/>
    </row>
    <row r="55" spans="1:14" s="12" customFormat="1" x14ac:dyDescent="0.3">
      <c r="A55" s="7"/>
      <c r="B55" s="8"/>
      <c r="C55" s="9"/>
      <c r="D55" s="9"/>
      <c r="E55" s="10"/>
      <c r="F55" s="10"/>
      <c r="G55" s="10"/>
      <c r="H55" s="10"/>
      <c r="I55" s="10"/>
      <c r="J55" s="10"/>
      <c r="K55" s="10"/>
      <c r="L55" s="11"/>
      <c r="M55" s="10"/>
      <c r="N55" s="10"/>
    </row>
    <row r="56" spans="1:14" s="12" customFormat="1" x14ac:dyDescent="0.3">
      <c r="A56" s="7"/>
      <c r="B56" s="8"/>
      <c r="C56" s="9"/>
      <c r="D56" s="9"/>
      <c r="E56" s="10"/>
      <c r="F56" s="10"/>
      <c r="G56" s="10"/>
      <c r="H56" s="10"/>
      <c r="I56" s="10"/>
      <c r="J56" s="10"/>
      <c r="K56" s="10"/>
      <c r="L56" s="11"/>
      <c r="M56" s="10"/>
      <c r="N56" s="10"/>
    </row>
    <row r="57" spans="1:14" s="12" customFormat="1" x14ac:dyDescent="0.3">
      <c r="A57" s="13"/>
      <c r="B57" s="10"/>
      <c r="C57" s="11"/>
      <c r="D57" s="11"/>
      <c r="E57" s="10"/>
      <c r="F57" s="10"/>
      <c r="G57" s="10"/>
      <c r="H57" s="10"/>
      <c r="I57" s="10"/>
      <c r="J57" s="10"/>
      <c r="K57" s="10"/>
      <c r="L57" s="11"/>
      <c r="M57" s="10"/>
      <c r="N57" s="10"/>
    </row>
    <row r="58" spans="1:14" s="12" customFormat="1" x14ac:dyDescent="0.3">
      <c r="A58" s="13"/>
      <c r="B58" s="10"/>
      <c r="C58" s="11"/>
      <c r="D58" s="11"/>
      <c r="E58" s="10"/>
      <c r="F58" s="10"/>
      <c r="G58" s="10"/>
      <c r="H58" s="10"/>
      <c r="I58" s="10"/>
      <c r="J58" s="10"/>
      <c r="K58" s="10"/>
      <c r="L58" s="11"/>
      <c r="M58" s="10"/>
      <c r="N58" s="10"/>
    </row>
    <row r="59" spans="1:14" s="12" customFormat="1" x14ac:dyDescent="0.3">
      <c r="A59" s="13"/>
      <c r="B59" s="10"/>
      <c r="C59" s="11"/>
      <c r="D59" s="11"/>
      <c r="E59" s="10"/>
      <c r="F59" s="10"/>
      <c r="G59" s="10"/>
      <c r="H59" s="10"/>
      <c r="I59" s="10"/>
      <c r="J59" s="10"/>
      <c r="K59" s="10"/>
      <c r="L59" s="11"/>
      <c r="M59" s="10"/>
      <c r="N59" s="10"/>
    </row>
    <row r="60" spans="1:14" s="12" customFormat="1" x14ac:dyDescent="0.3">
      <c r="A60" s="13"/>
      <c r="B60" s="10"/>
      <c r="C60" s="11"/>
      <c r="D60" s="11"/>
      <c r="E60" s="10"/>
      <c r="F60" s="10"/>
      <c r="G60" s="10"/>
      <c r="H60" s="10"/>
      <c r="I60" s="10"/>
      <c r="J60" s="10"/>
      <c r="K60" s="10"/>
      <c r="L60" s="11"/>
      <c r="M60" s="8"/>
      <c r="N60" s="8"/>
    </row>
    <row r="61" spans="1:14" s="12" customFormat="1" x14ac:dyDescent="0.3">
      <c r="A61" s="13"/>
      <c r="B61" s="10"/>
      <c r="C61" s="11"/>
      <c r="D61" s="11"/>
      <c r="E61" s="10"/>
      <c r="F61" s="10"/>
      <c r="G61" s="10"/>
      <c r="H61" s="10"/>
      <c r="I61" s="10"/>
      <c r="J61" s="10"/>
      <c r="K61" s="10"/>
      <c r="L61" s="11"/>
      <c r="M61" s="8"/>
      <c r="N61" s="8"/>
    </row>
    <row r="62" spans="1:14" s="12" customFormat="1" x14ac:dyDescent="0.3">
      <c r="A62" s="7"/>
      <c r="B62" s="8"/>
      <c r="C62" s="9"/>
      <c r="D62" s="9"/>
      <c r="E62" s="8"/>
      <c r="F62" s="8"/>
      <c r="G62" s="8"/>
      <c r="H62" s="8"/>
      <c r="I62" s="8"/>
      <c r="J62" s="8"/>
      <c r="K62" s="8"/>
      <c r="L62" s="9"/>
      <c r="M62" s="8"/>
      <c r="N62" s="8"/>
    </row>
    <row r="63" spans="1:14" s="12" customFormat="1" x14ac:dyDescent="0.3">
      <c r="A63" s="7"/>
      <c r="B63" s="10"/>
      <c r="C63" s="11"/>
      <c r="D63" s="11"/>
      <c r="E63" s="10"/>
      <c r="F63" s="8"/>
      <c r="G63" s="10"/>
      <c r="H63" s="10"/>
      <c r="I63" s="10"/>
      <c r="J63" s="10"/>
      <c r="K63" s="10"/>
      <c r="L63" s="11"/>
      <c r="M63" s="8"/>
      <c r="N63" s="8"/>
    </row>
    <row r="64" spans="1:14" s="12" customFormat="1" x14ac:dyDescent="0.3">
      <c r="A64" s="7"/>
      <c r="B64" s="8"/>
      <c r="C64" s="9"/>
      <c r="D64" s="9"/>
      <c r="E64" s="8"/>
      <c r="F64" s="8"/>
      <c r="G64" s="8"/>
      <c r="H64" s="8"/>
      <c r="I64" s="8"/>
      <c r="J64" s="8"/>
      <c r="K64" s="8"/>
      <c r="L64" s="9"/>
      <c r="M64" s="8"/>
      <c r="N64" s="8"/>
    </row>
    <row r="65" spans="1:14" s="12" customFormat="1" x14ac:dyDescent="0.3">
      <c r="A65" s="7"/>
      <c r="B65" s="8"/>
      <c r="C65" s="9"/>
      <c r="D65" s="9"/>
      <c r="E65" s="8"/>
      <c r="F65" s="8"/>
      <c r="G65" s="8"/>
      <c r="H65" s="8"/>
      <c r="I65" s="8"/>
      <c r="J65" s="8"/>
      <c r="K65" s="8"/>
      <c r="L65" s="9"/>
      <c r="M65" s="8"/>
      <c r="N65" s="8"/>
    </row>
    <row r="66" spans="1:14" s="12" customFormat="1" x14ac:dyDescent="0.3">
      <c r="A66" s="13"/>
      <c r="B66" s="10"/>
      <c r="C66" s="11"/>
      <c r="D66" s="11"/>
      <c r="E66" s="10"/>
      <c r="F66" s="10"/>
      <c r="G66" s="10"/>
      <c r="H66" s="10"/>
      <c r="I66" s="10"/>
      <c r="J66" s="10"/>
      <c r="K66" s="10"/>
      <c r="L66" s="11"/>
      <c r="M66" s="8"/>
      <c r="N66" s="8"/>
    </row>
    <row r="67" spans="1:14" s="12" customFormat="1" x14ac:dyDescent="0.3">
      <c r="A67" s="13"/>
      <c r="B67" s="10"/>
      <c r="C67" s="11"/>
      <c r="D67" s="11"/>
      <c r="E67" s="10"/>
      <c r="F67" s="10"/>
      <c r="G67" s="10"/>
      <c r="H67" s="10"/>
      <c r="I67" s="10"/>
      <c r="J67" s="10"/>
      <c r="K67" s="10"/>
      <c r="L67" s="11"/>
      <c r="M67" s="8"/>
      <c r="N67" s="8"/>
    </row>
    <row r="68" spans="1:14" s="12" customFormat="1" x14ac:dyDescent="0.3">
      <c r="A68" s="13"/>
      <c r="B68" s="10"/>
      <c r="C68" s="11"/>
      <c r="D68" s="11"/>
      <c r="E68" s="10"/>
      <c r="F68" s="10"/>
      <c r="G68" s="10"/>
      <c r="H68" s="10"/>
      <c r="I68" s="10"/>
      <c r="J68" s="10"/>
      <c r="K68" s="10"/>
      <c r="L68" s="11"/>
      <c r="M68" s="8"/>
      <c r="N68" s="8"/>
    </row>
    <row r="70" spans="1:14" s="12" customFormat="1" x14ac:dyDescent="0.3">
      <c r="B70" s="14"/>
      <c r="E70" s="14"/>
      <c r="F70" s="14"/>
      <c r="G70" s="14"/>
      <c r="H70" s="14"/>
      <c r="I70" s="14"/>
      <c r="J70" s="14"/>
      <c r="K70" s="14"/>
    </row>
    <row r="71" spans="1:14" s="12" customFormat="1" x14ac:dyDescent="0.3">
      <c r="B71" s="14"/>
      <c r="E71" s="14"/>
      <c r="F71" s="14"/>
      <c r="G71" s="14"/>
      <c r="H71" s="14"/>
      <c r="I71" s="14"/>
      <c r="J71" s="14"/>
      <c r="K71" s="14"/>
    </row>
    <row r="72" spans="1:14" s="12" customFormat="1" x14ac:dyDescent="0.3">
      <c r="B72" s="14"/>
      <c r="E72" s="14"/>
      <c r="F72" s="14"/>
      <c r="G72" s="14"/>
      <c r="H72" s="14"/>
      <c r="I72" s="14"/>
      <c r="J72" s="14"/>
      <c r="K72" s="14"/>
    </row>
    <row r="73" spans="1:14" s="12" customFormat="1" x14ac:dyDescent="0.3">
      <c r="B73" s="14"/>
      <c r="E73" s="14"/>
      <c r="F73" s="14"/>
      <c r="G73" s="14"/>
      <c r="H73" s="14"/>
      <c r="I73" s="14"/>
      <c r="J73" s="14"/>
      <c r="K73" s="14"/>
    </row>
    <row r="74" spans="1:14" s="12" customFormat="1" x14ac:dyDescent="0.3">
      <c r="B74" s="14"/>
      <c r="E74" s="14"/>
      <c r="F74" s="14"/>
      <c r="G74" s="14"/>
      <c r="H74" s="14"/>
      <c r="I74" s="14"/>
      <c r="J74" s="14"/>
      <c r="K74" s="14"/>
    </row>
    <row r="75" spans="1:14" s="12" customFormat="1" x14ac:dyDescent="0.3">
      <c r="B75" s="14"/>
      <c r="E75" s="14"/>
      <c r="F75" s="14"/>
      <c r="G75" s="14"/>
      <c r="H75" s="14"/>
      <c r="I75" s="14"/>
      <c r="J75" s="14"/>
      <c r="K75" s="14"/>
    </row>
    <row r="76" spans="1:14" s="12" customFormat="1" x14ac:dyDescent="0.3">
      <c r="B76" s="14"/>
      <c r="E76" s="14"/>
      <c r="F76" s="14"/>
      <c r="G76" s="14"/>
      <c r="H76" s="14"/>
      <c r="I76" s="14"/>
      <c r="J76" s="14"/>
      <c r="K76" s="14"/>
    </row>
    <row r="77" spans="1:14" s="12" customFormat="1" x14ac:dyDescent="0.3">
      <c r="B77" s="14"/>
      <c r="E77" s="14"/>
      <c r="F77" s="14"/>
      <c r="G77" s="14"/>
      <c r="H77" s="14"/>
      <c r="I77" s="14"/>
      <c r="J77" s="14"/>
      <c r="K77" s="14"/>
    </row>
    <row r="78" spans="1:14" s="12" customFormat="1" x14ac:dyDescent="0.3">
      <c r="B78" s="14"/>
      <c r="E78" s="14"/>
      <c r="F78" s="14"/>
      <c r="G78" s="14"/>
      <c r="H78" s="14"/>
      <c r="I78" s="14"/>
      <c r="J78" s="14"/>
      <c r="K78" s="14"/>
    </row>
    <row r="79" spans="1:14" s="12" customFormat="1" x14ac:dyDescent="0.3">
      <c r="B79" s="14"/>
      <c r="E79" s="14"/>
      <c r="F79" s="14"/>
      <c r="G79" s="14"/>
      <c r="H79" s="14"/>
      <c r="I79" s="14"/>
      <c r="J79" s="14"/>
      <c r="K79" s="14"/>
    </row>
    <row r="80" spans="1:14" s="12" customFormat="1" x14ac:dyDescent="0.3">
      <c r="B80" s="14"/>
      <c r="E80" s="14"/>
      <c r="F80" s="14"/>
      <c r="G80" s="14"/>
      <c r="H80" s="14"/>
      <c r="I80" s="14"/>
      <c r="J80" s="14"/>
      <c r="K80" s="14"/>
    </row>
    <row r="81" spans="2:11" s="12" customFormat="1" x14ac:dyDescent="0.3">
      <c r="B81" s="14"/>
      <c r="E81" s="14"/>
      <c r="F81" s="14"/>
      <c r="G81" s="14"/>
      <c r="H81" s="14"/>
      <c r="I81" s="14"/>
      <c r="J81" s="14"/>
      <c r="K81" s="14"/>
    </row>
    <row r="82" spans="2:11" s="12" customFormat="1" x14ac:dyDescent="0.3">
      <c r="B82" s="14"/>
      <c r="E82" s="14"/>
      <c r="F82" s="14"/>
      <c r="G82" s="14"/>
      <c r="H82" s="14"/>
      <c r="I82" s="14"/>
      <c r="J82" s="14"/>
      <c r="K82" s="14"/>
    </row>
    <row r="83" spans="2:11" s="12" customFormat="1" x14ac:dyDescent="0.3">
      <c r="B83" s="14"/>
      <c r="E83" s="14"/>
      <c r="F83" s="14"/>
      <c r="G83" s="14"/>
      <c r="H83" s="14"/>
      <c r="I83" s="14"/>
      <c r="J83" s="14"/>
      <c r="K83" s="14"/>
    </row>
    <row r="84" spans="2:11" s="12" customFormat="1" x14ac:dyDescent="0.3">
      <c r="B84" s="14"/>
      <c r="E84" s="14"/>
      <c r="F84" s="14"/>
      <c r="G84" s="14"/>
      <c r="H84" s="14"/>
      <c r="I84" s="14"/>
      <c r="J84" s="14"/>
      <c r="K84" s="14"/>
    </row>
    <row r="85" spans="2:11" s="12" customFormat="1" x14ac:dyDescent="0.3">
      <c r="B85" s="14"/>
      <c r="E85" s="14"/>
      <c r="F85" s="14"/>
      <c r="G85" s="14"/>
      <c r="H85" s="14"/>
      <c r="I85" s="14"/>
      <c r="J85" s="14"/>
      <c r="K85" s="14"/>
    </row>
    <row r="86" spans="2:11" s="12" customFormat="1" x14ac:dyDescent="0.3">
      <c r="B86" s="14"/>
      <c r="E86" s="14"/>
      <c r="F86" s="14"/>
      <c r="G86" s="14"/>
      <c r="H86" s="14"/>
      <c r="I86" s="14"/>
      <c r="J86" s="14"/>
      <c r="K86" s="14"/>
    </row>
    <row r="87" spans="2:11" s="12" customFormat="1" x14ac:dyDescent="0.3">
      <c r="B87" s="14"/>
      <c r="E87" s="14"/>
      <c r="F87" s="14"/>
      <c r="G87" s="14"/>
      <c r="H87" s="14"/>
      <c r="I87" s="14"/>
      <c r="J87" s="14"/>
      <c r="K87" s="14"/>
    </row>
    <row r="88" spans="2:11" s="12" customFormat="1" x14ac:dyDescent="0.3">
      <c r="B88" s="14"/>
      <c r="E88" s="14"/>
      <c r="F88" s="14"/>
      <c r="G88" s="14"/>
      <c r="H88" s="14"/>
      <c r="I88" s="14"/>
      <c r="J88" s="14"/>
      <c r="K88" s="14"/>
    </row>
    <row r="89" spans="2:11" s="12" customFormat="1" x14ac:dyDescent="0.3">
      <c r="B89" s="14"/>
      <c r="E89" s="14"/>
      <c r="F89" s="14"/>
      <c r="G89" s="14"/>
      <c r="H89" s="14"/>
      <c r="I89" s="14"/>
      <c r="J89" s="14"/>
      <c r="K89" s="14"/>
    </row>
    <row r="90" spans="2:11" s="12" customFormat="1" x14ac:dyDescent="0.3">
      <c r="B90" s="14"/>
      <c r="E90" s="14"/>
      <c r="F90" s="14"/>
      <c r="G90" s="14"/>
      <c r="H90" s="14"/>
      <c r="I90" s="14"/>
      <c r="J90" s="14"/>
      <c r="K90" s="14"/>
    </row>
    <row r="91" spans="2:11" s="12" customFormat="1" x14ac:dyDescent="0.3">
      <c r="B91" s="14"/>
      <c r="E91" s="14"/>
      <c r="F91" s="14"/>
      <c r="G91" s="14"/>
      <c r="H91" s="14"/>
      <c r="I91" s="14"/>
      <c r="J91" s="14"/>
      <c r="K91" s="14"/>
    </row>
    <row r="92" spans="2:11" s="12" customFormat="1" x14ac:dyDescent="0.3">
      <c r="B92" s="14"/>
      <c r="E92" s="14"/>
      <c r="F92" s="14"/>
      <c r="G92" s="14"/>
      <c r="H92" s="14"/>
      <c r="I92" s="14"/>
      <c r="J92" s="14"/>
      <c r="K92" s="14"/>
    </row>
    <row r="93" spans="2:11" s="12" customFormat="1" x14ac:dyDescent="0.3">
      <c r="B93" s="14"/>
      <c r="E93" s="14"/>
      <c r="F93" s="14"/>
      <c r="G93" s="14"/>
      <c r="H93" s="14"/>
      <c r="I93" s="14"/>
      <c r="J93" s="14"/>
      <c r="K93" s="14"/>
    </row>
    <row r="94" spans="2:11" s="12" customFormat="1" x14ac:dyDescent="0.3">
      <c r="B94" s="14"/>
      <c r="E94" s="14"/>
      <c r="F94" s="14"/>
      <c r="G94" s="14"/>
      <c r="H94" s="14"/>
      <c r="I94" s="14"/>
      <c r="J94" s="14"/>
      <c r="K94" s="14"/>
    </row>
    <row r="95" spans="2:11" s="12" customFormat="1" x14ac:dyDescent="0.3">
      <c r="B95" s="14"/>
      <c r="E95" s="14"/>
      <c r="F95" s="14"/>
      <c r="G95" s="14"/>
      <c r="H95" s="14"/>
      <c r="I95" s="14"/>
      <c r="J95" s="14"/>
      <c r="K95" s="14"/>
    </row>
    <row r="96" spans="2:11" s="12" customFormat="1" x14ac:dyDescent="0.3">
      <c r="B96" s="14"/>
      <c r="E96" s="14"/>
      <c r="F96" s="14"/>
      <c r="G96" s="14"/>
      <c r="H96" s="14"/>
      <c r="I96" s="14"/>
      <c r="J96" s="14"/>
      <c r="K96" s="14"/>
    </row>
    <row r="97" spans="2:11" s="12" customFormat="1" x14ac:dyDescent="0.3">
      <c r="B97" s="14"/>
      <c r="E97" s="14"/>
      <c r="F97" s="14"/>
      <c r="G97" s="14"/>
      <c r="H97" s="14"/>
      <c r="I97" s="14"/>
      <c r="J97" s="14"/>
      <c r="K97" s="14"/>
    </row>
    <row r="98" spans="2:11" s="12" customFormat="1" x14ac:dyDescent="0.3">
      <c r="B98" s="14"/>
      <c r="E98" s="14"/>
      <c r="F98" s="14"/>
      <c r="G98" s="14"/>
      <c r="H98" s="14"/>
      <c r="I98" s="14"/>
      <c r="J98" s="14"/>
      <c r="K98" s="14"/>
    </row>
    <row r="99" spans="2:11" s="12" customFormat="1" x14ac:dyDescent="0.3">
      <c r="B99" s="14"/>
      <c r="E99" s="14"/>
      <c r="F99" s="14"/>
      <c r="G99" s="14"/>
      <c r="H99" s="14"/>
      <c r="I99" s="14"/>
      <c r="J99" s="14"/>
      <c r="K99" s="14"/>
    </row>
    <row r="100" spans="2:11" s="12" customFormat="1" x14ac:dyDescent="0.3">
      <c r="B100" s="14"/>
      <c r="E100" s="14"/>
      <c r="F100" s="14"/>
      <c r="G100" s="14"/>
      <c r="H100" s="14"/>
      <c r="I100" s="14"/>
      <c r="J100" s="14"/>
      <c r="K100" s="14"/>
    </row>
    <row r="101" spans="2:11" s="12" customFormat="1" x14ac:dyDescent="0.3">
      <c r="B101" s="14"/>
      <c r="E101" s="14"/>
      <c r="F101" s="14"/>
      <c r="G101" s="14"/>
      <c r="H101" s="14"/>
      <c r="I101" s="14"/>
      <c r="J101" s="14"/>
      <c r="K101" s="14"/>
    </row>
    <row r="102" spans="2:11" s="12" customFormat="1" x14ac:dyDescent="0.3">
      <c r="B102" s="14"/>
      <c r="E102" s="14"/>
      <c r="F102" s="14"/>
      <c r="G102" s="14"/>
      <c r="H102" s="14"/>
      <c r="I102" s="14"/>
      <c r="J102" s="14"/>
      <c r="K102" s="1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360" verticalDpi="360" r:id="rId1"/>
  <headerFooter>
    <oddHeader>&amp;CHASKETON PARISH COUNCIL
PAYMENTS FROM CURRENT ACCOUNT 595  :  01 APRIL 2023 - 31 MARCH 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1"/>
  <sheetViews>
    <sheetView view="pageLayout" zoomScaleNormal="100" workbookViewId="0">
      <selection activeCell="F16" sqref="F16"/>
    </sheetView>
  </sheetViews>
  <sheetFormatPr defaultRowHeight="14.4" x14ac:dyDescent="0.3"/>
  <cols>
    <col min="2" max="3" width="10.6640625" bestFit="1" customWidth="1"/>
    <col min="4" max="4" width="10.6640625" customWidth="1"/>
    <col min="6" max="6" width="10.44140625" bestFit="1" customWidth="1"/>
  </cols>
  <sheetData>
    <row r="2" spans="1:6" x14ac:dyDescent="0.3">
      <c r="A2" s="2" t="s">
        <v>116</v>
      </c>
      <c r="B2" s="4"/>
      <c r="D2" s="49"/>
    </row>
    <row r="4" spans="1:6" x14ac:dyDescent="0.3">
      <c r="F4" t="s">
        <v>9</v>
      </c>
    </row>
    <row r="5" spans="1:6" x14ac:dyDescent="0.3">
      <c r="A5" s="2" t="s">
        <v>6</v>
      </c>
      <c r="C5" s="71">
        <v>45017</v>
      </c>
      <c r="D5" s="71"/>
      <c r="E5" s="52"/>
      <c r="F5" s="62">
        <v>4201.42</v>
      </c>
    </row>
    <row r="6" spans="1:6" x14ac:dyDescent="0.3">
      <c r="F6" s="46"/>
    </row>
    <row r="7" spans="1:6" x14ac:dyDescent="0.3">
      <c r="A7" s="2" t="s">
        <v>53</v>
      </c>
      <c r="F7" s="74">
        <v>9283.0400000000009</v>
      </c>
    </row>
    <row r="8" spans="1:6" x14ac:dyDescent="0.3">
      <c r="F8" s="46"/>
    </row>
    <row r="9" spans="1:6" x14ac:dyDescent="0.3">
      <c r="A9" s="2" t="s">
        <v>54</v>
      </c>
      <c r="F9" s="82">
        <v>8264.16</v>
      </c>
    </row>
    <row r="10" spans="1:6" x14ac:dyDescent="0.3">
      <c r="F10" s="46"/>
    </row>
    <row r="11" spans="1:6" ht="15" thickBot="1" x14ac:dyDescent="0.35">
      <c r="A11" s="2" t="s">
        <v>51</v>
      </c>
      <c r="F11" s="93">
        <v>6224.94</v>
      </c>
    </row>
  </sheetData>
  <pageMargins left="0.7" right="0.7" top="0.75" bottom="0.75" header="0.3" footer="0.3"/>
  <pageSetup paperSize="9" orientation="portrait" verticalDpi="360" r:id="rId1"/>
  <headerFooter>
    <oddHeader>&amp;CHASKETON PARISH COUNCIL
CURRENT BANK ACCOUNT SUMMARY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37"/>
  <sheetViews>
    <sheetView view="pageLayout" topLeftCell="A5" zoomScaleNormal="100" workbookViewId="0">
      <selection activeCell="A28" sqref="A28:H31"/>
    </sheetView>
  </sheetViews>
  <sheetFormatPr defaultRowHeight="14.4" x14ac:dyDescent="0.3"/>
  <cols>
    <col min="1" max="1" width="8.77734375" customWidth="1"/>
    <col min="2" max="2" width="9.88671875" customWidth="1"/>
    <col min="3" max="3" width="11.5546875" bestFit="1" customWidth="1"/>
    <col min="7" max="7" width="15.109375" customWidth="1"/>
    <col min="8" max="8" width="11.88671875" bestFit="1" customWidth="1"/>
  </cols>
  <sheetData>
    <row r="3" spans="1:8" x14ac:dyDescent="0.3">
      <c r="A3" s="2" t="s">
        <v>63</v>
      </c>
    </row>
    <row r="4" spans="1:8" x14ac:dyDescent="0.3">
      <c r="A4" s="2"/>
    </row>
    <row r="5" spans="1:8" x14ac:dyDescent="0.3">
      <c r="A5" s="2" t="s">
        <v>39</v>
      </c>
      <c r="C5" s="88">
        <v>45167</v>
      </c>
    </row>
    <row r="6" spans="1:8" x14ac:dyDescent="0.3">
      <c r="A6" s="2" t="s">
        <v>40</v>
      </c>
      <c r="C6" s="45"/>
    </row>
    <row r="7" spans="1:8" x14ac:dyDescent="0.3">
      <c r="H7" s="6" t="s">
        <v>9</v>
      </c>
    </row>
    <row r="8" spans="1:8" x14ac:dyDescent="0.3">
      <c r="A8" t="s">
        <v>38</v>
      </c>
      <c r="H8" s="62">
        <v>6422.94</v>
      </c>
    </row>
    <row r="10" spans="1:8" x14ac:dyDescent="0.3">
      <c r="A10" t="s">
        <v>41</v>
      </c>
      <c r="B10" t="s">
        <v>46</v>
      </c>
      <c r="H10" s="81">
        <v>628.20000000000005</v>
      </c>
    </row>
    <row r="11" spans="1:8" x14ac:dyDescent="0.3">
      <c r="B11" t="s">
        <v>47</v>
      </c>
      <c r="H11" s="42"/>
    </row>
    <row r="13" spans="1:8" x14ac:dyDescent="0.3">
      <c r="A13" t="s">
        <v>42</v>
      </c>
      <c r="B13" t="s">
        <v>43</v>
      </c>
      <c r="H13" s="44"/>
    </row>
    <row r="14" spans="1:8" x14ac:dyDescent="0.3">
      <c r="B14" t="s">
        <v>50</v>
      </c>
      <c r="H14" s="42">
        <f>SUM(H13)</f>
        <v>0</v>
      </c>
    </row>
    <row r="16" spans="1:8" x14ac:dyDescent="0.3">
      <c r="A16" s="2" t="s">
        <v>48</v>
      </c>
      <c r="B16" s="2"/>
      <c r="C16" s="2"/>
      <c r="H16" s="42">
        <f>+H8-H10+H13</f>
        <v>5794.74</v>
      </c>
    </row>
    <row r="18" spans="1:8" x14ac:dyDescent="0.3">
      <c r="A18" s="2" t="s">
        <v>49</v>
      </c>
      <c r="H18" s="42"/>
    </row>
    <row r="20" spans="1:8" ht="15" thickBot="1" x14ac:dyDescent="0.35">
      <c r="A20" s="2" t="s">
        <v>13</v>
      </c>
      <c r="H20" s="43"/>
    </row>
    <row r="23" spans="1:8" x14ac:dyDescent="0.3">
      <c r="A23" t="s">
        <v>66</v>
      </c>
    </row>
    <row r="24" spans="1:8" x14ac:dyDescent="0.3">
      <c r="A24" s="52"/>
      <c r="B24" s="52"/>
      <c r="C24" s="52"/>
      <c r="D24" s="52"/>
      <c r="E24" s="52"/>
      <c r="F24" s="12"/>
      <c r="G24" s="36"/>
      <c r="H24" s="67"/>
    </row>
    <row r="25" spans="1:8" x14ac:dyDescent="0.3">
      <c r="A25" s="52"/>
      <c r="B25" s="52"/>
      <c r="C25" s="52"/>
      <c r="D25" s="52"/>
      <c r="E25" s="52"/>
      <c r="F25" s="12"/>
      <c r="G25" s="68"/>
      <c r="H25" s="36"/>
    </row>
    <row r="26" spans="1:8" x14ac:dyDescent="0.3">
      <c r="A26" s="52"/>
      <c r="B26" s="52"/>
      <c r="C26" s="52"/>
      <c r="D26" s="52"/>
      <c r="E26" s="52"/>
      <c r="F26" s="12"/>
      <c r="G26" s="68"/>
      <c r="H26" s="36"/>
    </row>
    <row r="27" spans="1:8" x14ac:dyDescent="0.3">
      <c r="A27" s="52" t="s">
        <v>117</v>
      </c>
      <c r="B27" s="52"/>
      <c r="C27" s="52"/>
      <c r="D27" s="52"/>
      <c r="E27" s="52"/>
      <c r="F27" s="12"/>
      <c r="G27" s="68"/>
      <c r="H27" s="36">
        <v>198</v>
      </c>
    </row>
    <row r="28" spans="1:8" x14ac:dyDescent="0.3">
      <c r="A28" s="52" t="s">
        <v>132</v>
      </c>
      <c r="B28" s="52"/>
      <c r="C28" s="52"/>
      <c r="D28" s="52"/>
      <c r="E28" s="52"/>
      <c r="F28" s="12"/>
      <c r="G28" s="89"/>
      <c r="H28" s="36">
        <v>100</v>
      </c>
    </row>
    <row r="29" spans="1:8" x14ac:dyDescent="0.3">
      <c r="A29" s="97" t="s">
        <v>133</v>
      </c>
      <c r="B29" s="98"/>
      <c r="C29" s="9"/>
      <c r="D29" s="67"/>
      <c r="E29" s="67"/>
      <c r="F29" s="12"/>
      <c r="G29" s="91"/>
      <c r="H29" s="68">
        <v>111</v>
      </c>
    </row>
    <row r="30" spans="1:8" x14ac:dyDescent="0.3">
      <c r="A30" s="97" t="s">
        <v>134</v>
      </c>
      <c r="B30" s="99"/>
      <c r="C30" s="12"/>
      <c r="D30" s="12"/>
      <c r="E30" s="12"/>
      <c r="F30" s="12"/>
      <c r="G30" s="70"/>
      <c r="H30" s="68">
        <v>165.2</v>
      </c>
    </row>
    <row r="31" spans="1:8" x14ac:dyDescent="0.3">
      <c r="A31" s="97" t="s">
        <v>135</v>
      </c>
      <c r="B31" s="99"/>
      <c r="C31" s="12"/>
      <c r="D31" s="12"/>
      <c r="E31" s="12"/>
      <c r="F31" s="12"/>
      <c r="G31" s="70"/>
      <c r="H31" s="68">
        <v>54</v>
      </c>
    </row>
    <row r="32" spans="1:8" x14ac:dyDescent="0.3">
      <c r="A32" s="97"/>
      <c r="B32" s="99"/>
      <c r="C32" s="12"/>
      <c r="D32" s="12"/>
      <c r="E32" s="12"/>
      <c r="F32" s="12"/>
      <c r="G32" s="70"/>
      <c r="H32" s="89">
        <f>SUM(H27:H31)</f>
        <v>628.20000000000005</v>
      </c>
    </row>
    <row r="33" spans="1:8" x14ac:dyDescent="0.3">
      <c r="A33" t="s">
        <v>75</v>
      </c>
      <c r="H33" s="66"/>
    </row>
    <row r="37" spans="1:8" x14ac:dyDescent="0.3">
      <c r="G37" s="2"/>
    </row>
  </sheetData>
  <pageMargins left="0.7" right="0.7" top="0.75" bottom="0.75" header="0.3" footer="0.3"/>
  <pageSetup paperSize="9" orientation="portrait" verticalDpi="360" r:id="rId1"/>
  <headerFooter>
    <oddHeader>&amp;C&amp;"-,Bold"HASKETON PARISH COUNCIL
CURRENT ACCOUNT BANK RECONCILIATION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Grand Summary</vt:lpstr>
      <vt:lpstr>Savings Acc Receipts &amp; Payments</vt:lpstr>
      <vt:lpstr>Current account receipts</vt:lpstr>
      <vt:lpstr>Savings Acc bank rec</vt:lpstr>
      <vt:lpstr>Current account payments</vt:lpstr>
      <vt:lpstr>Current account summary</vt:lpstr>
      <vt:lpstr>Current Acc Bank Reconciliation</vt:lpstr>
      <vt:lpstr>Sheet1</vt:lpstr>
      <vt:lpstr>'Current Acc Bank Reconciliation'!Print_Area</vt:lpstr>
      <vt:lpstr>'Current account payments'!Print_Area</vt:lpstr>
      <vt:lpstr>'Current account receipts'!Print_Area</vt:lpstr>
      <vt:lpstr>'Current account summary'!Print_Area</vt:lpstr>
      <vt:lpstr>'Grand Summary'!Print_Area</vt:lpstr>
      <vt:lpstr>'Savings Acc bank rec'!Print_Area</vt:lpstr>
      <vt:lpstr>'Savings Acc Receipts &amp;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</dc:creator>
  <cp:lastModifiedBy>Steve Leckie</cp:lastModifiedBy>
  <cp:lastPrinted>2022-11-01T14:48:40Z</cp:lastPrinted>
  <dcterms:created xsi:type="dcterms:W3CDTF">2014-05-02T13:35:06Z</dcterms:created>
  <dcterms:modified xsi:type="dcterms:W3CDTF">2023-10-24T16:10:41Z</dcterms:modified>
</cp:coreProperties>
</file>